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3. Отправка в ДТР ТО\Инвестпрограмма АО Томскэнергосбыт 2025-2028 (для раскрытия на сайте)\"/>
    </mc:Choice>
  </mc:AlternateContent>
  <bookViews>
    <workbookView xWindow="0" yWindow="0" windowWidth="28800" windowHeight="12300"/>
  </bookViews>
  <sheets>
    <sheet name="J0416_1057000128184_03_0_69_0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J0416_1057000128184_03_0_69_0!$A:$C</definedName>
    <definedName name="_xlnm.Print_Area" localSheetId="0">J0416_1057000128184_03_0_69_0!$A$1:$AM$66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U22" i="1"/>
  <c r="AK22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M26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M33" i="1"/>
  <c r="Q33" i="1"/>
  <c r="Q22" i="1" s="1"/>
  <c r="U33" i="1"/>
  <c r="Y33" i="1"/>
  <c r="AC33" i="1"/>
  <c r="AG33" i="1"/>
  <c r="AG22" i="1" s="1"/>
  <c r="AK33" i="1"/>
  <c r="J34" i="1"/>
  <c r="J33" i="1" s="1"/>
  <c r="J22" i="1" s="1"/>
  <c r="K34" i="1"/>
  <c r="K33" i="1" s="1"/>
  <c r="L34" i="1"/>
  <c r="L33" i="1" s="1"/>
  <c r="M34" i="1"/>
  <c r="N34" i="1"/>
  <c r="N33" i="1" s="1"/>
  <c r="N22" i="1" s="1"/>
  <c r="O34" i="1"/>
  <c r="O33" i="1" s="1"/>
  <c r="P34" i="1"/>
  <c r="P33" i="1" s="1"/>
  <c r="Q34" i="1"/>
  <c r="R34" i="1"/>
  <c r="R33" i="1" s="1"/>
  <c r="R22" i="1" s="1"/>
  <c r="S34" i="1"/>
  <c r="S33" i="1" s="1"/>
  <c r="T34" i="1"/>
  <c r="T33" i="1" s="1"/>
  <c r="U34" i="1"/>
  <c r="V34" i="1"/>
  <c r="V33" i="1" s="1"/>
  <c r="V22" i="1" s="1"/>
  <c r="W34" i="1"/>
  <c r="W33" i="1" s="1"/>
  <c r="X34" i="1"/>
  <c r="X33" i="1" s="1"/>
  <c r="Y34" i="1"/>
  <c r="Z34" i="1"/>
  <c r="Z33" i="1" s="1"/>
  <c r="Z22" i="1" s="1"/>
  <c r="AA34" i="1"/>
  <c r="AA33" i="1" s="1"/>
  <c r="AB34" i="1"/>
  <c r="AB33" i="1" s="1"/>
  <c r="AC34" i="1"/>
  <c r="AD34" i="1"/>
  <c r="AD33" i="1" s="1"/>
  <c r="AD22" i="1" s="1"/>
  <c r="AE34" i="1"/>
  <c r="AE33" i="1" s="1"/>
  <c r="AF34" i="1"/>
  <c r="AF33" i="1" s="1"/>
  <c r="AG34" i="1"/>
  <c r="AH34" i="1"/>
  <c r="AH33" i="1" s="1"/>
  <c r="AH22" i="1" s="1"/>
  <c r="AI34" i="1"/>
  <c r="AI33" i="1" s="1"/>
  <c r="AJ34" i="1"/>
  <c r="AJ33" i="1" s="1"/>
  <c r="AK34" i="1"/>
  <c r="AL34" i="1"/>
  <c r="AL33" i="1" s="1"/>
  <c r="AL22" i="1" s="1"/>
  <c r="O39" i="1"/>
  <c r="O23" i="1" s="1"/>
  <c r="J40" i="1"/>
  <c r="N40" i="1"/>
  <c r="R40" i="1"/>
  <c r="R39" i="1" s="1"/>
  <c r="R23" i="1" s="1"/>
  <c r="J41" i="1"/>
  <c r="L41" i="1"/>
  <c r="L40" i="1" s="1"/>
  <c r="M41" i="1"/>
  <c r="M40" i="1" s="1"/>
  <c r="N41" i="1"/>
  <c r="O41" i="1"/>
  <c r="O40" i="1" s="1"/>
  <c r="Q41" i="1"/>
  <c r="Q40" i="1" s="1"/>
  <c r="R41" i="1"/>
  <c r="S41" i="1"/>
  <c r="S40" i="1" s="1"/>
  <c r="S39" i="1" s="1"/>
  <c r="S23" i="1" s="1"/>
  <c r="AA41" i="1"/>
  <c r="AA40" i="1" s="1"/>
  <c r="AA39" i="1" s="1"/>
  <c r="AA23" i="1" s="1"/>
  <c r="AB41" i="1"/>
  <c r="AB40" i="1" s="1"/>
  <c r="AE41" i="1"/>
  <c r="AE40" i="1" s="1"/>
  <c r="AK41" i="1"/>
  <c r="AK40" i="1" s="1"/>
  <c r="K42" i="1"/>
  <c r="K41" i="1" s="1"/>
  <c r="K40" i="1" s="1"/>
  <c r="K39" i="1" s="1"/>
  <c r="K23" i="1" s="1"/>
  <c r="AC42" i="1"/>
  <c r="AC41" i="1" s="1"/>
  <c r="AC40" i="1" s="1"/>
  <c r="AD42" i="1"/>
  <c r="AD41" i="1" s="1"/>
  <c r="AD40" i="1" s="1"/>
  <c r="AE42" i="1"/>
  <c r="V42" i="1" s="1"/>
  <c r="AF42" i="1"/>
  <c r="AF41" i="1" s="1"/>
  <c r="AF40" i="1" s="1"/>
  <c r="AG42" i="1"/>
  <c r="AG41" i="1" s="1"/>
  <c r="AG40" i="1" s="1"/>
  <c r="AG39" i="1" s="1"/>
  <c r="AG23" i="1" s="1"/>
  <c r="AH42" i="1"/>
  <c r="AH41" i="1" s="1"/>
  <c r="AH40" i="1" s="1"/>
  <c r="AI42" i="1"/>
  <c r="AI41" i="1" s="1"/>
  <c r="AI40" i="1" s="1"/>
  <c r="AJ42" i="1"/>
  <c r="AJ41" i="1" s="1"/>
  <c r="AJ40" i="1" s="1"/>
  <c r="AK42" i="1"/>
  <c r="AL42" i="1"/>
  <c r="AL41" i="1" s="1"/>
  <c r="AL40" i="1" s="1"/>
  <c r="J46" i="1"/>
  <c r="L46" i="1"/>
  <c r="M46" i="1"/>
  <c r="N46" i="1"/>
  <c r="O46" i="1"/>
  <c r="Q46" i="1"/>
  <c r="R46" i="1"/>
  <c r="S46" i="1"/>
  <c r="U46" i="1"/>
  <c r="AA46" i="1"/>
  <c r="AB46" i="1"/>
  <c r="K47" i="1"/>
  <c r="K46" i="1" s="1"/>
  <c r="T47" i="1"/>
  <c r="W47" i="1"/>
  <c r="W46" i="1" s="1"/>
  <c r="AE47" i="1"/>
  <c r="V47" i="1" s="1"/>
  <c r="AF47" i="1"/>
  <c r="AF46" i="1" s="1"/>
  <c r="AG47" i="1"/>
  <c r="AG46" i="1" s="1"/>
  <c r="AH47" i="1"/>
  <c r="AH46" i="1" s="1"/>
  <c r="AI47" i="1"/>
  <c r="AI46" i="1" s="1"/>
  <c r="AJ47" i="1"/>
  <c r="AJ46" i="1" s="1"/>
  <c r="AK47" i="1"/>
  <c r="AL47" i="1"/>
  <c r="AL46" i="1" s="1"/>
  <c r="K48" i="1"/>
  <c r="V48" i="1"/>
  <c r="X48" i="1" s="1"/>
  <c r="W48" i="1"/>
  <c r="AJ48" i="1"/>
  <c r="AK48" i="1"/>
  <c r="AL48" i="1"/>
  <c r="Z48" i="1" s="1"/>
  <c r="Y48" i="1" s="1"/>
  <c r="K49" i="1"/>
  <c r="V49" i="1"/>
  <c r="X49" i="1" s="1"/>
  <c r="W49" i="1"/>
  <c r="AE49" i="1"/>
  <c r="AK49" i="1" s="1"/>
  <c r="AF49" i="1"/>
  <c r="AG49" i="1"/>
  <c r="AH49" i="1"/>
  <c r="AI49" i="1"/>
  <c r="AJ49" i="1"/>
  <c r="AL49" i="1"/>
  <c r="Z49" i="1" s="1"/>
  <c r="Y49" i="1" s="1"/>
  <c r="K50" i="1"/>
  <c r="V50" i="1"/>
  <c r="X50" i="1" s="1"/>
  <c r="W50" i="1"/>
  <c r="AC50" i="1"/>
  <c r="AD50" i="1"/>
  <c r="AD46" i="1" s="1"/>
  <c r="AE50" i="1"/>
  <c r="AF50" i="1"/>
  <c r="AL50" i="1" s="1"/>
  <c r="AG50" i="1"/>
  <c r="AH50" i="1"/>
  <c r="AI50" i="1"/>
  <c r="AJ50" i="1"/>
  <c r="AK50" i="1"/>
  <c r="K51" i="1"/>
  <c r="V51" i="1"/>
  <c r="W51" i="1"/>
  <c r="X51" i="1"/>
  <c r="AE51" i="1"/>
  <c r="AF51" i="1"/>
  <c r="AL51" i="1" s="1"/>
  <c r="AJ51" i="1"/>
  <c r="AK51" i="1"/>
  <c r="K52" i="1"/>
  <c r="W52" i="1"/>
  <c r="AC52" i="1"/>
  <c r="V52" i="1" s="1"/>
  <c r="X52" i="1" s="1"/>
  <c r="AD52" i="1"/>
  <c r="AE52" i="1"/>
  <c r="AF52" i="1"/>
  <c r="AG52" i="1"/>
  <c r="AH52" i="1"/>
  <c r="AI52" i="1"/>
  <c r="AJ52" i="1"/>
  <c r="AK52" i="1"/>
  <c r="AL52" i="1"/>
  <c r="T52" i="1" s="1"/>
  <c r="P52" i="1" s="1"/>
  <c r="K53" i="1"/>
  <c r="W53" i="1"/>
  <c r="AC53" i="1"/>
  <c r="V53" i="1" s="1"/>
  <c r="X53" i="1" s="1"/>
  <c r="AD53" i="1"/>
  <c r="AE53" i="1"/>
  <c r="AK53" i="1" s="1"/>
  <c r="AF53" i="1"/>
  <c r="AL53" i="1" s="1"/>
  <c r="AG53" i="1"/>
  <c r="AH53" i="1"/>
  <c r="AI53" i="1"/>
  <c r="AJ53" i="1"/>
  <c r="K54" i="1"/>
  <c r="P54" i="1"/>
  <c r="W54" i="1"/>
  <c r="AC54" i="1"/>
  <c r="AD54" i="1"/>
  <c r="AE54" i="1"/>
  <c r="V54" i="1" s="1"/>
  <c r="X54" i="1" s="1"/>
  <c r="AF54" i="1"/>
  <c r="AG54" i="1"/>
  <c r="AH54" i="1"/>
  <c r="AI54" i="1"/>
  <c r="AJ54" i="1"/>
  <c r="AL54" i="1"/>
  <c r="Z54" i="1" s="1"/>
  <c r="Y54" i="1" s="1"/>
  <c r="M55" i="1"/>
  <c r="M24" i="1" s="1"/>
  <c r="Q55" i="1"/>
  <c r="Q24" i="1" s="1"/>
  <c r="U55" i="1"/>
  <c r="U24" i="1" s="1"/>
  <c r="Y55" i="1"/>
  <c r="Y24" i="1" s="1"/>
  <c r="AC55" i="1"/>
  <c r="AC24" i="1" s="1"/>
  <c r="AG55" i="1"/>
  <c r="AG24" i="1" s="1"/>
  <c r="AK55" i="1"/>
  <c r="AK24" i="1" s="1"/>
  <c r="J59" i="1"/>
  <c r="J55" i="1" s="1"/>
  <c r="J24" i="1" s="1"/>
  <c r="K59" i="1"/>
  <c r="K55" i="1" s="1"/>
  <c r="K24" i="1" s="1"/>
  <c r="L59" i="1"/>
  <c r="L55" i="1" s="1"/>
  <c r="L24" i="1" s="1"/>
  <c r="M59" i="1"/>
  <c r="N59" i="1"/>
  <c r="N55" i="1" s="1"/>
  <c r="N24" i="1" s="1"/>
  <c r="O59" i="1"/>
  <c r="O55" i="1" s="1"/>
  <c r="O24" i="1" s="1"/>
  <c r="P59" i="1"/>
  <c r="P55" i="1" s="1"/>
  <c r="P24" i="1" s="1"/>
  <c r="Q59" i="1"/>
  <c r="R59" i="1"/>
  <c r="R55" i="1" s="1"/>
  <c r="R24" i="1" s="1"/>
  <c r="S59" i="1"/>
  <c r="S55" i="1" s="1"/>
  <c r="S24" i="1" s="1"/>
  <c r="T59" i="1"/>
  <c r="T55" i="1" s="1"/>
  <c r="T24" i="1" s="1"/>
  <c r="U59" i="1"/>
  <c r="V59" i="1"/>
  <c r="V55" i="1" s="1"/>
  <c r="V24" i="1" s="1"/>
  <c r="W59" i="1"/>
  <c r="W55" i="1" s="1"/>
  <c r="W24" i="1" s="1"/>
  <c r="X59" i="1"/>
  <c r="X55" i="1" s="1"/>
  <c r="X24" i="1" s="1"/>
  <c r="Y59" i="1"/>
  <c r="Z59" i="1"/>
  <c r="Z55" i="1" s="1"/>
  <c r="Z24" i="1" s="1"/>
  <c r="AA59" i="1"/>
  <c r="AA55" i="1" s="1"/>
  <c r="AA24" i="1" s="1"/>
  <c r="AB59" i="1"/>
  <c r="AB55" i="1" s="1"/>
  <c r="AB24" i="1" s="1"/>
  <c r="AC59" i="1"/>
  <c r="AD59" i="1"/>
  <c r="AD55" i="1" s="1"/>
  <c r="AD24" i="1" s="1"/>
  <c r="AE59" i="1"/>
  <c r="AE55" i="1" s="1"/>
  <c r="AE24" i="1" s="1"/>
  <c r="AF59" i="1"/>
  <c r="AF55" i="1" s="1"/>
  <c r="AF24" i="1" s="1"/>
  <c r="AG59" i="1"/>
  <c r="AH59" i="1"/>
  <c r="AH55" i="1" s="1"/>
  <c r="AH24" i="1" s="1"/>
  <c r="AI59" i="1"/>
  <c r="AI55" i="1" s="1"/>
  <c r="AI24" i="1" s="1"/>
  <c r="AJ59" i="1"/>
  <c r="AJ55" i="1" s="1"/>
  <c r="AJ24" i="1" s="1"/>
  <c r="AK59" i="1"/>
  <c r="AL59" i="1"/>
  <c r="AL55" i="1" s="1"/>
  <c r="AL24" i="1" s="1"/>
  <c r="J63" i="1"/>
  <c r="J26" i="1" s="1"/>
  <c r="L63" i="1"/>
  <c r="L26" i="1" s="1"/>
  <c r="M63" i="1"/>
  <c r="N63" i="1"/>
  <c r="N26" i="1" s="1"/>
  <c r="O63" i="1"/>
  <c r="O26" i="1" s="1"/>
  <c r="Q63" i="1"/>
  <c r="Q26" i="1" s="1"/>
  <c r="R63" i="1"/>
  <c r="R26" i="1" s="1"/>
  <c r="U63" i="1"/>
  <c r="U26" i="1" s="1"/>
  <c r="W63" i="1"/>
  <c r="W26" i="1" s="1"/>
  <c r="AA63" i="1"/>
  <c r="AA26" i="1" s="1"/>
  <c r="AB63" i="1"/>
  <c r="AB26" i="1" s="1"/>
  <c r="AE63" i="1"/>
  <c r="AE26" i="1" s="1"/>
  <c r="AI63" i="1"/>
  <c r="AI26" i="1" s="1"/>
  <c r="K64" i="1"/>
  <c r="K63" i="1" s="1"/>
  <c r="K26" i="1" s="1"/>
  <c r="AC64" i="1"/>
  <c r="AC63" i="1" s="1"/>
  <c r="AC26" i="1" s="1"/>
  <c r="AD64" i="1"/>
  <c r="AD63" i="1" s="1"/>
  <c r="AD26" i="1" s="1"/>
  <c r="AE64" i="1"/>
  <c r="AF64" i="1"/>
  <c r="AF63" i="1" s="1"/>
  <c r="AF26" i="1" s="1"/>
  <c r="AG64" i="1"/>
  <c r="AG63" i="1" s="1"/>
  <c r="AG26" i="1" s="1"/>
  <c r="AH64" i="1"/>
  <c r="AH63" i="1" s="1"/>
  <c r="AH26" i="1" s="1"/>
  <c r="AI64" i="1"/>
  <c r="AJ64" i="1"/>
  <c r="AJ63" i="1" s="1"/>
  <c r="AJ26" i="1" s="1"/>
  <c r="AK64" i="1"/>
  <c r="AK63" i="1" s="1"/>
  <c r="AK26" i="1" s="1"/>
  <c r="AL64" i="1"/>
  <c r="K65" i="1"/>
  <c r="V65" i="1"/>
  <c r="X65" i="1" s="1"/>
  <c r="W65" i="1"/>
  <c r="AC65" i="1"/>
  <c r="AK65" i="1" s="1"/>
  <c r="AD65" i="1"/>
  <c r="AL65" i="1"/>
  <c r="T65" i="1" s="1"/>
  <c r="T63" i="1" l="1"/>
  <c r="T26" i="1" s="1"/>
  <c r="P65" i="1"/>
  <c r="V46" i="1"/>
  <c r="X47" i="1"/>
  <c r="X46" i="1" s="1"/>
  <c r="AC39" i="1"/>
  <c r="AC23" i="1" s="1"/>
  <c r="Z50" i="1"/>
  <c r="Y50" i="1" s="1"/>
  <c r="T50" i="1"/>
  <c r="P50" i="1" s="1"/>
  <c r="AK46" i="1"/>
  <c r="AI39" i="1"/>
  <c r="AI23" i="1" s="1"/>
  <c r="V41" i="1"/>
  <c r="V40" i="1" s="1"/>
  <c r="V39" i="1" s="1"/>
  <c r="V23" i="1" s="1"/>
  <c r="U42" i="1"/>
  <c r="X42" i="1"/>
  <c r="X41" i="1" s="1"/>
  <c r="X40" i="1" s="1"/>
  <c r="R21" i="1"/>
  <c r="AL21" i="1"/>
  <c r="AL18" i="1" s="1"/>
  <c r="AG21" i="1"/>
  <c r="AG18" i="1" s="1"/>
  <c r="Z65" i="1"/>
  <c r="Y65" i="1" s="1"/>
  <c r="S64" i="1"/>
  <c r="Z64" i="1"/>
  <c r="AL63" i="1"/>
  <c r="AL26" i="1" s="1"/>
  <c r="Z53" i="1"/>
  <c r="Y53" i="1" s="1"/>
  <c r="T53" i="1"/>
  <c r="P53" i="1" s="1"/>
  <c r="T51" i="1"/>
  <c r="P51" i="1" s="1"/>
  <c r="Z51" i="1"/>
  <c r="Y51" i="1" s="1"/>
  <c r="AL39" i="1"/>
  <c r="AL23" i="1" s="1"/>
  <c r="AH39" i="1"/>
  <c r="AH23" i="1" s="1"/>
  <c r="AH21" i="1" s="1"/>
  <c r="AD39" i="1"/>
  <c r="AC46" i="1"/>
  <c r="T42" i="1"/>
  <c r="AJ32" i="1"/>
  <c r="AJ29" i="1" s="1"/>
  <c r="AJ22" i="1"/>
  <c r="X22" i="1"/>
  <c r="L22" i="1"/>
  <c r="AH18" i="1"/>
  <c r="V64" i="1"/>
  <c r="AK54" i="1"/>
  <c r="Z52" i="1"/>
  <c r="Y52" i="1" s="1"/>
  <c r="T49" i="1"/>
  <c r="P49" i="1" s="1"/>
  <c r="P47" i="1"/>
  <c r="Q39" i="1"/>
  <c r="Q23" i="1" s="1"/>
  <c r="Q21" i="1" s="1"/>
  <c r="Q18" i="1" s="1"/>
  <c r="L39" i="1"/>
  <c r="L23" i="1" s="1"/>
  <c r="N39" i="1"/>
  <c r="AI32" i="1"/>
  <c r="AI29" i="1" s="1"/>
  <c r="AI22" i="1"/>
  <c r="AI21" i="1" s="1"/>
  <c r="AE22" i="1"/>
  <c r="AA32" i="1"/>
  <c r="AA29" i="1" s="1"/>
  <c r="AA22" i="1"/>
  <c r="AA21" i="1" s="1"/>
  <c r="W22" i="1"/>
  <c r="S22" i="1"/>
  <c r="O32" i="1"/>
  <c r="O29" i="1" s="1"/>
  <c r="O22" i="1"/>
  <c r="O21" i="1" s="1"/>
  <c r="K32" i="1"/>
  <c r="K29" i="1" s="1"/>
  <c r="K22" i="1"/>
  <c r="K21" i="1" s="1"/>
  <c r="AC32" i="1"/>
  <c r="AC29" i="1" s="1"/>
  <c r="AK39" i="1"/>
  <c r="AK23" i="1" s="1"/>
  <c r="AK21" i="1" s="1"/>
  <c r="AK18" i="1" s="1"/>
  <c r="AB22" i="1"/>
  <c r="P22" i="1"/>
  <c r="Q32" i="1"/>
  <c r="Q29" i="1" s="1"/>
  <c r="R18" i="1"/>
  <c r="AE46" i="1"/>
  <c r="AE39" i="1" s="1"/>
  <c r="AJ39" i="1"/>
  <c r="AJ23" i="1" s="1"/>
  <c r="AF39" i="1"/>
  <c r="AF23" i="1" s="1"/>
  <c r="Z42" i="1"/>
  <c r="J39" i="1"/>
  <c r="J23" i="1" s="1"/>
  <c r="J21" i="1" s="1"/>
  <c r="J18" i="1" s="1"/>
  <c r="AL32" i="1"/>
  <c r="AL29" i="1" s="1"/>
  <c r="AC22" i="1"/>
  <c r="AC21" i="1" s="1"/>
  <c r="AC18" i="1" s="1"/>
  <c r="M22" i="1"/>
  <c r="T48" i="1"/>
  <c r="P48" i="1" s="1"/>
  <c r="M39" i="1"/>
  <c r="M23" i="1" s="1"/>
  <c r="AF22" i="1"/>
  <c r="T22" i="1"/>
  <c r="AG32" i="1"/>
  <c r="AG29" i="1" s="1"/>
  <c r="Z47" i="1"/>
  <c r="AB39" i="1"/>
  <c r="AB23" i="1" s="1"/>
  <c r="R32" i="1"/>
  <c r="R29" i="1" s="1"/>
  <c r="Y22" i="1"/>
  <c r="AI18" i="1"/>
  <c r="AA18" i="1"/>
  <c r="O18" i="1"/>
  <c r="K18" i="1"/>
  <c r="AE23" i="1" l="1"/>
  <c r="AE32" i="1"/>
  <c r="AE29" i="1" s="1"/>
  <c r="AK32" i="1"/>
  <c r="AK29" i="1" s="1"/>
  <c r="M21" i="1"/>
  <c r="M18" i="1" s="1"/>
  <c r="J32" i="1"/>
  <c r="J29" i="1" s="1"/>
  <c r="T41" i="1"/>
  <c r="T40" i="1" s="1"/>
  <c r="P42" i="1"/>
  <c r="P41" i="1" s="1"/>
  <c r="P40" i="1" s="1"/>
  <c r="P64" i="1"/>
  <c r="P63" i="1" s="1"/>
  <c r="P26" i="1" s="1"/>
  <c r="S63" i="1"/>
  <c r="AF21" i="1"/>
  <c r="AF18" i="1" s="1"/>
  <c r="AB21" i="1"/>
  <c r="AB18" i="1" s="1"/>
  <c r="P46" i="1"/>
  <c r="X64" i="1"/>
  <c r="X63" i="1" s="1"/>
  <c r="X26" i="1" s="1"/>
  <c r="V63" i="1"/>
  <c r="V26" i="1" s="1"/>
  <c r="V21" i="1" s="1"/>
  <c r="V18" i="1" s="1"/>
  <c r="L21" i="1"/>
  <c r="L18" i="1" s="1"/>
  <c r="AJ21" i="1"/>
  <c r="AJ18" i="1" s="1"/>
  <c r="X39" i="1"/>
  <c r="T46" i="1"/>
  <c r="AH32" i="1"/>
  <c r="AH29" i="1" s="1"/>
  <c r="Z46" i="1"/>
  <c r="Y47" i="1"/>
  <c r="Y46" i="1" s="1"/>
  <c r="AF32" i="1"/>
  <c r="AF29" i="1" s="1"/>
  <c r="V32" i="1"/>
  <c r="V29" i="1" s="1"/>
  <c r="Z41" i="1"/>
  <c r="Z40" i="1" s="1"/>
  <c r="Z39" i="1" s="1"/>
  <c r="Y42" i="1"/>
  <c r="Y41" i="1" s="1"/>
  <c r="Y40" i="1" s="1"/>
  <c r="Y39" i="1" s="1"/>
  <c r="AB32" i="1"/>
  <c r="AB29" i="1" s="1"/>
  <c r="M32" i="1"/>
  <c r="M29" i="1" s="1"/>
  <c r="AE21" i="1"/>
  <c r="AE18" i="1" s="1"/>
  <c r="N23" i="1"/>
  <c r="N21" i="1" s="1"/>
  <c r="N18" i="1" s="1"/>
  <c r="N32" i="1"/>
  <c r="N29" i="1" s="1"/>
  <c r="L32" i="1"/>
  <c r="L29" i="1" s="1"/>
  <c r="AD23" i="1"/>
  <c r="AD21" i="1" s="1"/>
  <c r="AD18" i="1" s="1"/>
  <c r="AD32" i="1"/>
  <c r="AD29" i="1" s="1"/>
  <c r="Y64" i="1"/>
  <c r="Y63" i="1" s="1"/>
  <c r="Y26" i="1" s="1"/>
  <c r="Z63" i="1"/>
  <c r="Z26" i="1" s="1"/>
  <c r="U41" i="1"/>
  <c r="U40" i="1" s="1"/>
  <c r="U39" i="1" s="1"/>
  <c r="W42" i="1"/>
  <c r="W41" i="1" s="1"/>
  <c r="W40" i="1" s="1"/>
  <c r="W39" i="1" s="1"/>
  <c r="W23" i="1" l="1"/>
  <c r="W21" i="1" s="1"/>
  <c r="W18" i="1" s="1"/>
  <c r="W32" i="1"/>
  <c r="W29" i="1" s="1"/>
  <c r="P39" i="1"/>
  <c r="Y23" i="1"/>
  <c r="Y21" i="1" s="1"/>
  <c r="Y18" i="1" s="1"/>
  <c r="Y32" i="1"/>
  <c r="Y29" i="1" s="1"/>
  <c r="T39" i="1"/>
  <c r="U23" i="1"/>
  <c r="U21" i="1" s="1"/>
  <c r="U18" i="1" s="1"/>
  <c r="U32" i="1"/>
  <c r="U29" i="1" s="1"/>
  <c r="Z23" i="1"/>
  <c r="Z21" i="1" s="1"/>
  <c r="Z18" i="1" s="1"/>
  <c r="Z32" i="1"/>
  <c r="Z29" i="1" s="1"/>
  <c r="X23" i="1"/>
  <c r="X21" i="1" s="1"/>
  <c r="X18" i="1" s="1"/>
  <c r="X32" i="1"/>
  <c r="X29" i="1" s="1"/>
  <c r="S26" i="1"/>
  <c r="S21" i="1" s="1"/>
  <c r="S18" i="1" s="1"/>
  <c r="S32" i="1"/>
  <c r="S29" i="1" s="1"/>
  <c r="T23" i="1" l="1"/>
  <c r="T21" i="1" s="1"/>
  <c r="T18" i="1" s="1"/>
  <c r="T32" i="1"/>
  <c r="T29" i="1" s="1"/>
  <c r="P23" i="1"/>
  <c r="P21" i="1" s="1"/>
  <c r="P18" i="1" s="1"/>
  <c r="P32" i="1"/>
  <c r="P29" i="1" s="1"/>
</calcChain>
</file>

<file path=xl/sharedStrings.xml><?xml version="1.0" encoding="utf-8"?>
<sst xmlns="http://schemas.openxmlformats.org/spreadsheetml/2006/main" count="504" uniqueCount="163">
  <si>
    <t>-</t>
  </si>
  <si>
    <t>Г</t>
  </si>
  <si>
    <t>Иные инвестиционные проекты, всего, в том числе:</t>
  </si>
  <si>
    <t>1.4.</t>
  </si>
  <si>
    <t>актуализированна стоимость проекта</t>
  </si>
  <si>
    <t>О_1</t>
  </si>
  <si>
    <t>Приобретение серверов (2025 г.)</t>
  </si>
  <si>
    <t>1.3.5.</t>
  </si>
  <si>
    <t>актуализированы цены в соответствии с обновленными коммерческими предложениями, а также актуализировано количество и номенклатура оборудования</t>
  </si>
  <si>
    <t>Р_4</t>
  </si>
  <si>
    <t>Приобретение компьютерной техники (2025-2028 гг.)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</si>
  <si>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</si>
  <si>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</si>
  <si>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1.3.4.</t>
  </si>
  <si>
    <t>Создание, приобретение прочих объектов нематериальных активов, всего, в том числе:</t>
  </si>
  <si>
    <t>1.3.3.4.2</t>
  </si>
  <si>
    <t>Создание программ для ЭВМ, приобретение исключительных прав на программы для ЭВМ, всего, в том числе:</t>
  </si>
  <si>
    <t>1.3.3.4.1</t>
  </si>
  <si>
    <t>Создание, приобретение объектов нематериальных активов, всего, в том числе:</t>
  </si>
  <si>
    <t>1.3.3.4</t>
  </si>
  <si>
    <t>Прочее новое строительство, покупка объектов основных средств, всего, в том числе:</t>
  </si>
  <si>
    <t>1.3.3.3</t>
  </si>
  <si>
    <t>Новое строительство, покупка линий связи и телекоммуникационных систем, всего, в том числе:</t>
  </si>
  <si>
    <t>1.3.3.2</t>
  </si>
  <si>
    <t>Новое строительство, покупка зданий (сооружений), всего, в том числе:</t>
  </si>
  <si>
    <t>1.3.3.1</t>
  </si>
  <si>
    <t>Новое строительство, создание, покупка, всего, в том числе:</t>
  </si>
  <si>
    <t>1.3.3.</t>
  </si>
  <si>
    <t>Новый проект</t>
  </si>
  <si>
    <t>О_2</t>
  </si>
  <si>
    <t>Приобретение лицензий системы ФЭУ в 2026 г.</t>
  </si>
  <si>
    <t>1.3.2.5</t>
  </si>
  <si>
    <t>актуализирована стоимость в соответствии с обновленным коммерческим предложением</t>
  </si>
  <si>
    <t>Р_10</t>
  </si>
  <si>
    <t>Развитие системы "CRM юридических лиц" (2025-2028 г.)</t>
  </si>
  <si>
    <t xml:space="preserve">актуализирована стоимость в соответствии с обновленным коммерческим предложением. </t>
  </si>
  <si>
    <t>Р_11</t>
  </si>
  <si>
    <t>Развитие каналов взаимодействия с клиентами в 2025-2028 гг.</t>
  </si>
  <si>
    <t>Р_9</t>
  </si>
  <si>
    <t>Приобретение лицензий на право пользования антивирусной программой Касперский в 2026 г.</t>
  </si>
  <si>
    <t>Р_8</t>
  </si>
  <si>
    <t>Развитие системы «Единый биллинг юридических лиц» в 2025-2028 гг.</t>
  </si>
  <si>
    <t>Р_7</t>
  </si>
  <si>
    <t>Развитие ИТ платформы расчетов и взаимодействия с физическими лицами в 2026-2028 гг.</t>
  </si>
  <si>
    <t>Р_6</t>
  </si>
  <si>
    <t>Развитие системы управления потоками сбора и передачи данных "Пионер" (СУП СПД Пионер) 2025 г.</t>
  </si>
  <si>
    <t>Р_5</t>
  </si>
  <si>
    <t>Развитие информационного вычислительного комплекса (ИВК) 2025 г.</t>
  </si>
  <si>
    <t>Модификация программ для ЭВМ, всего, в том числе:</t>
  </si>
  <si>
    <t>Модернизация, техническое перевооружение информационно-вычислительных систем, всего, в том числе:</t>
  </si>
  <si>
    <t>1.3.2.3</t>
  </si>
  <si>
    <t>Модернизация, техническое перевооружение линий связи и телекоммуникационных систем, всего, в том числе:</t>
  </si>
  <si>
    <t>1.3.2.2</t>
  </si>
  <si>
    <t>Модернизация, техническое перевооружение прочих объектов основных средств, всего, в том числе:</t>
  </si>
  <si>
    <t>1.3.2.1.2</t>
  </si>
  <si>
    <t>актуализированы цены в соответствии с заключенным договором, а также актуализировано количество и номенклатура оборудования и работ.</t>
  </si>
  <si>
    <t>Р_1</t>
  </si>
  <si>
    <t>Построение интеллектуальной системы учета ИСУ (2025-2028 гг.)</t>
  </si>
  <si>
    <t>1.3.2.1.1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</si>
  <si>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</si>
  <si>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зданий (сооружений), всего, в том числе:</t>
  </si>
  <si>
    <t>1.3.2.1</t>
  </si>
  <si>
    <t>Модернизация, техническое перевооружение, модификация, всего, в том числе:</t>
  </si>
  <si>
    <t>1.3.2.</t>
  </si>
  <si>
    <t>Реконструкция информационно-вычислительных систем, всего, в том числе:</t>
  </si>
  <si>
    <t>1.3.1.3</t>
  </si>
  <si>
    <t>Реконструкция линий связи и телекоммуникационных систем, всего, в том числе:</t>
  </si>
  <si>
    <t>1.3.1.2</t>
  </si>
  <si>
    <t>Реконструкция прочих объектов основных средств, всего, в том числе:</t>
  </si>
  <si>
    <t>1.3.1.1.2</t>
  </si>
  <si>
    <t>Реконструкция систем инженерно-технического обеспечения зданий (сооружений), всего, в том числе:</t>
  </si>
  <si>
    <t>1.3.1.1.1</t>
  </si>
  <si>
    <t>Реконструкция зданий (сооружений), всего, в том числе:</t>
  </si>
  <si>
    <t>1.3.1.1</t>
  </si>
  <si>
    <t>Реконструкция, всего, в том числе:</t>
  </si>
  <si>
    <t>1.3.1.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</si>
  <si>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</si>
  <si>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</t>
  </si>
  <si>
    <t>Инвестиционные проекты в сферах производства электрической энергии и теплоснабжения, всего, в том числе:</t>
  </si>
  <si>
    <t>1.2.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</si>
  <si>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</si>
  <si>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</t>
  </si>
  <si>
    <t>Томская область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</si>
  <si>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</si>
  <si>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</si>
  <si>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</si>
  <si>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</si>
  <si>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</si>
  <si>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</si>
  <si>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</si>
  <si>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</si>
  <si>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</si>
  <si>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</si>
  <si>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</si>
  <si>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</si>
  <si>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</si>
  <si>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</si>
  <si>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Инвестиционные проекты в сферах производства электрической энергии и теплоснабжения, всего</t>
  </si>
  <si>
    <t>0.2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</si>
  <si>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</si>
  <si>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</si>
  <si>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</si>
  <si>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29.8</t>
  </si>
  <si>
    <t>29.7</t>
  </si>
  <si>
    <t>29.6</t>
  </si>
  <si>
    <t>29.5</t>
  </si>
  <si>
    <t>29.4</t>
  </si>
  <si>
    <t>29.3</t>
  </si>
  <si>
    <t>29.2</t>
  </si>
  <si>
    <t>29.1</t>
  </si>
  <si>
    <t xml:space="preserve">
Предложение по корректировке утвержденного плана</t>
  </si>
  <si>
    <t xml:space="preserve">План
</t>
  </si>
  <si>
    <t xml:space="preserve">
Утвержденный план</t>
  </si>
  <si>
    <t xml:space="preserve">Факт 
(Предложение по корректировке утвержденного плана) </t>
  </si>
  <si>
    <t xml:space="preserve">
План
(Утвержденный план)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</si>
  <si>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</si>
  <si>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</si>
  <si>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</si>
  <si>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</si>
  <si>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</si>
  <si>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</si>
  <si>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</si>
  <si>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>Предложение по корректировке утвержденного плана</t>
  </si>
  <si>
    <t xml:space="preserve">План </t>
  </si>
  <si>
    <t>План</t>
  </si>
  <si>
    <t>Итого за период реализации инвестиционной программы
(предложение по корректировке утвержденного плана)</t>
  </si>
  <si>
    <t>Итого за период реализации инвестиционной программы
(план)</t>
  </si>
  <si>
    <t>год 2028</t>
  </si>
  <si>
    <t>год 2027</t>
  </si>
  <si>
    <t>год 2026</t>
  </si>
  <si>
    <t>год 2025</t>
  </si>
  <si>
    <t xml:space="preserve">Предложение по корректировке утвержденного плана 
на 01.01.2025 года </t>
  </si>
  <si>
    <t>План 
на 01.01.2025 года</t>
  </si>
  <si>
    <t xml:space="preserve">План на 01.01.2024 года </t>
  </si>
  <si>
    <t>Предложение по корректировке утвержденного  плана</t>
  </si>
  <si>
    <t>Краткое обоснование корректировки утвержденного плана</t>
  </si>
  <si>
    <t>Освоение капитальных вложений в прогнозных ценах соответствующих лет, млн рублей  (без НДС)</t>
  </si>
  <si>
    <t>Освоение капитальных вложений 2024 года в прогнозных ценах соответствующих лет, млн рублей (без НДС)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</si>
  <si>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</si>
  <si>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</si>
  <si>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 xml:space="preserve">Фактический объем освоения капитальных вложений на 01.01.года 
(N-1), млн рублей 
(без НДС)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</si>
  <si>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</si>
  <si>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Год окончания реализации инвестиционного проекта</t>
  </si>
  <si>
    <t>Год начала  реализации инвестиционного проекта</t>
  </si>
  <si>
    <t xml:space="preserve">Текущая стадия реализации инвестиционного проекта  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</si>
  <si>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</si>
  <si>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</si>
  <si>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</si>
  <si>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</si>
  <si>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______________________________________________________________________________</t>
  </si>
  <si>
    <t>М.П.</t>
  </si>
  <si>
    <r>
      <t>Год раскрытия информации: _</t>
    </r>
    <r>
      <rPr>
        <u/>
        <sz val="14"/>
        <rFont val="Times New Roman"/>
        <family val="1"/>
        <charset val="204"/>
      </rPr>
      <t>2025</t>
    </r>
    <r>
      <rPr>
        <sz val="14"/>
        <rFont val="Times New Roman"/>
        <family val="1"/>
        <charset val="204"/>
      </rPr>
      <t>__ год</t>
    </r>
  </si>
  <si>
    <t>Год раскрытия информации: _2025__ год</t>
  </si>
  <si>
    <t>"___"_________________ 2025 года</t>
  </si>
  <si>
    <t>полное наименование субъекта электроэнергетики</t>
  </si>
  <si>
    <t xml:space="preserve">                                                         полное наименование субъекта электроэнергетики</t>
  </si>
  <si>
    <r>
      <t>Инвестиционная программа_______</t>
    </r>
    <r>
      <rPr>
        <u/>
        <sz val="14"/>
        <color indexed="8"/>
        <rFont val="Times New Roman"/>
        <family val="1"/>
        <charset val="204"/>
      </rPr>
      <t>Акционерное общество "Томская энергосбытовая компания"</t>
    </r>
    <r>
      <rPr>
        <sz val="14"/>
        <color indexed="8"/>
        <rFont val="Times New Roman"/>
        <family val="1"/>
        <charset val="204"/>
      </rPr>
      <t>______________</t>
    </r>
  </si>
  <si>
    <t>__________________________ /О.Е. Кучевская</t>
  </si>
  <si>
    <t>УТВЕРЖДАЮ
Генеральный директор 
АО "Томскэнергосбыт"</t>
  </si>
  <si>
    <t>Форма 3. План освоения капитальных вложений по инвестиционным проектам</t>
  </si>
  <si>
    <t>от 5 мая 2016 г. № 380</t>
  </si>
  <si>
    <t>к приказу Минэнерго России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</si>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</sst>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_-* #,##0.000000_-;\-* #,##0.000000_-;_-* &quot;-&quot;??_-;_-@_-"/>
  </numFmts>
  <fonts count="23" x14ac:knownFonts="1">
    <font>
      <sz val="12"/>
      <name val="Times New Roman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6"/>
      <color indexed="8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</borders>
  <cellStyleXfs count="4">
    <xf numFmtId="0" fontId="0" fillId="0" borderId="0"/>
    <xf numFmtId="0" fontId="3" fillId="0" borderId="0"/>
    <xf numFmtId="0" fontId="11" fillId="0" borderId="0"/>
    <xf numFmtId="43" fontId="2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Font="1"/>
    <xf numFmtId="0" fontId="0" fillId="0" borderId="0" xfId="0" applyFont="1" applyFill="1"/>
    <xf numFmtId="2" fontId="1" fillId="0" borderId="0" xfId="0" applyNumberFormat="1" applyFont="1"/>
    <xf numFmtId="0" fontId="1" fillId="0" borderId="0" xfId="0" applyFont="1"/>
    <xf numFmtId="0" fontId="1" fillId="0" borderId="0" xfId="0" applyFont="1" applyFill="1"/>
    <xf numFmtId="2" fontId="0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>
      <alignment horizontal="center" vertical="center" wrapText="1"/>
    </xf>
    <xf numFmtId="4" fontId="0" fillId="0" borderId="4" xfId="0" applyNumberFormat="1" applyFont="1" applyFill="1" applyBorder="1" applyAlignment="1">
      <alignment horizontal="center" vertical="center" wrapText="1"/>
    </xf>
    <xf numFmtId="4" fontId="0" fillId="0" borderId="5" xfId="0" applyNumberFormat="1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horizontal="center" vertical="center"/>
    </xf>
    <xf numFmtId="2" fontId="6" fillId="4" borderId="2" xfId="1" applyNumberFormat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left" vertical="top" wrapText="1"/>
    </xf>
    <xf numFmtId="0" fontId="6" fillId="4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left" wrapText="1"/>
    </xf>
    <xf numFmtId="0" fontId="6" fillId="6" borderId="2" xfId="1" applyFont="1" applyFill="1" applyBorder="1" applyAlignment="1">
      <alignment horizontal="center" vertical="center"/>
    </xf>
    <xf numFmtId="2" fontId="6" fillId="6" borderId="2" xfId="1" applyNumberFormat="1" applyFont="1" applyFill="1" applyBorder="1" applyAlignment="1">
      <alignment horizontal="center" vertical="center"/>
    </xf>
    <xf numFmtId="0" fontId="6" fillId="6" borderId="2" xfId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" fontId="6" fillId="6" borderId="2" xfId="1" applyNumberFormat="1" applyFont="1" applyFill="1" applyBorder="1" applyAlignment="1">
      <alignment horizontal="center" vertical="center"/>
    </xf>
    <xf numFmtId="2" fontId="6" fillId="5" borderId="2" xfId="1" applyNumberFormat="1" applyFont="1" applyFill="1" applyBorder="1" applyAlignment="1">
      <alignment horizontal="center" vertical="center"/>
    </xf>
    <xf numFmtId="2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 wrapText="1"/>
    </xf>
    <xf numFmtId="0" fontId="7" fillId="7" borderId="2" xfId="1" applyFont="1" applyFill="1" applyBorder="1" applyAlignment="1">
      <alignment horizontal="center" vertical="center"/>
    </xf>
    <xf numFmtId="4" fontId="7" fillId="7" borderId="2" xfId="1" applyNumberFormat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left" wrapText="1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left" wrapText="1"/>
    </xf>
    <xf numFmtId="164" fontId="8" fillId="0" borderId="0" xfId="0" applyNumberFormat="1" applyFont="1" applyFill="1"/>
    <xf numFmtId="0" fontId="4" fillId="8" borderId="2" xfId="1" applyFont="1" applyFill="1" applyBorder="1" applyAlignment="1">
      <alignment horizontal="center" vertical="center"/>
    </xf>
    <xf numFmtId="4" fontId="4" fillId="8" borderId="2" xfId="1" applyNumberFormat="1" applyFont="1" applyFill="1" applyBorder="1" applyAlignment="1">
      <alignment horizontal="center" vertical="center"/>
    </xf>
    <xf numFmtId="0" fontId="4" fillId="8" borderId="2" xfId="1" applyFont="1" applyFill="1" applyBorder="1" applyAlignment="1">
      <alignment horizontal="left" wrapText="1"/>
    </xf>
    <xf numFmtId="164" fontId="6" fillId="4" borderId="2" xfId="1" applyNumberFormat="1" applyFont="1" applyFill="1" applyBorder="1" applyAlignment="1">
      <alignment horizontal="center" vertical="center"/>
    </xf>
    <xf numFmtId="4" fontId="6" fillId="4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164" fontId="4" fillId="8" borderId="2" xfId="1" applyNumberFormat="1" applyFont="1" applyFill="1" applyBorder="1" applyAlignment="1">
      <alignment horizontal="center" vertical="center"/>
    </xf>
    <xf numFmtId="2" fontId="4" fillId="8" borderId="2" xfId="1" applyNumberFormat="1" applyFont="1" applyFill="1" applyBorder="1" applyAlignment="1">
      <alignment horizontal="center" vertical="center"/>
    </xf>
    <xf numFmtId="0" fontId="9" fillId="0" borderId="0" xfId="0" applyFont="1"/>
    <xf numFmtId="0" fontId="10" fillId="9" borderId="2" xfId="1" applyFont="1" applyFill="1" applyBorder="1" applyAlignment="1">
      <alignment horizontal="center" vertical="center"/>
    </xf>
    <xf numFmtId="164" fontId="10" fillId="9" borderId="2" xfId="1" applyNumberFormat="1" applyFont="1" applyFill="1" applyBorder="1" applyAlignment="1">
      <alignment horizontal="center" vertical="center"/>
    </xf>
    <xf numFmtId="2" fontId="10" fillId="9" borderId="2" xfId="1" applyNumberFormat="1" applyFont="1" applyFill="1" applyBorder="1" applyAlignment="1">
      <alignment horizontal="center" vertical="center"/>
    </xf>
    <xf numFmtId="0" fontId="10" fillId="9" borderId="2" xfId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2" xfId="0" applyFill="1" applyBorder="1" applyAlignment="1">
      <alignment horizontal="center" vertical="center" textRotation="90" wrapText="1"/>
    </xf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vertical="top"/>
    </xf>
    <xf numFmtId="1" fontId="13" fillId="0" borderId="13" xfId="0" applyNumberFormat="1" applyFont="1" applyFill="1" applyBorder="1" applyAlignment="1">
      <alignment vertical="top"/>
    </xf>
    <xf numFmtId="0" fontId="0" fillId="0" borderId="0" xfId="0" applyFont="1" applyFill="1" applyAlignment="1"/>
    <xf numFmtId="0" fontId="14" fillId="0" borderId="0" xfId="0" applyFont="1" applyFill="1" applyAlignment="1"/>
    <xf numFmtId="0" fontId="15" fillId="0" borderId="0" xfId="0" applyFont="1" applyFill="1" applyAlignment="1"/>
    <xf numFmtId="0" fontId="4" fillId="0" borderId="0" xfId="1" applyFont="1" applyFill="1" applyAlignment="1">
      <alignment horizontal="center" vertical="center"/>
    </xf>
    <xf numFmtId="43" fontId="4" fillId="0" borderId="0" xfId="3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6" fillId="0" borderId="0" xfId="1" applyFont="1" applyFill="1" applyBorder="1" applyAlignment="1">
      <alignment horizontal="right"/>
    </xf>
    <xf numFmtId="0" fontId="7" fillId="0" borderId="0" xfId="1" applyFont="1" applyFill="1" applyBorder="1" applyAlignment="1"/>
    <xf numFmtId="0" fontId="4" fillId="0" borderId="0" xfId="1" applyFont="1" applyFill="1" applyBorder="1" applyAlignment="1">
      <alignment vertical="center"/>
    </xf>
    <xf numFmtId="0" fontId="14" fillId="0" borderId="0" xfId="0" applyFont="1" applyFill="1" applyBorder="1" applyAlignment="1"/>
    <xf numFmtId="0" fontId="18" fillId="0" borderId="0" xfId="1" applyFont="1" applyFill="1" applyAlignment="1">
      <alignment horizontal="center"/>
    </xf>
    <xf numFmtId="0" fontId="19" fillId="0" borderId="0" xfId="0" applyFont="1" applyFill="1" applyBorder="1" applyAlignment="1"/>
    <xf numFmtId="0" fontId="19" fillId="0" borderId="0" xfId="0" applyFont="1" applyFill="1"/>
    <xf numFmtId="0" fontId="5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20" fillId="0" borderId="0" xfId="0" applyFont="1" applyFill="1" applyBorder="1" applyAlignment="1"/>
    <xf numFmtId="0" fontId="5" fillId="0" borderId="0" xfId="1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9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0" fillId="0" borderId="0" xfId="0" applyFont="1" applyFill="1" applyAlignment="1"/>
    <xf numFmtId="0" fontId="15" fillId="0" borderId="0" xfId="0" applyFont="1" applyFill="1" applyBorder="1" applyAlignment="1"/>
    <xf numFmtId="0" fontId="22" fillId="0" borderId="0" xfId="0" applyFont="1"/>
    <xf numFmtId="0" fontId="22" fillId="0" borderId="0" xfId="0" applyFont="1" applyFill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 vertical="center"/>
    </xf>
    <xf numFmtId="0" fontId="0" fillId="0" borderId="2" xfId="0" applyFont="1" applyFill="1" applyBorder="1" applyAlignment="1">
      <alignment horizontal="center" vertical="center" wrapText="1"/>
    </xf>
    <xf numFmtId="164" fontId="11" fillId="0" borderId="10" xfId="2" applyNumberFormat="1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3" borderId="2" xfId="0" applyFont="1" applyFill="1" applyBorder="1" applyAlignment="1">
      <alignment horizontal="center" vertical="center" wrapText="1"/>
    </xf>
    <xf numFmtId="164" fontId="2" fillId="0" borderId="10" xfId="2" applyNumberFormat="1" applyFont="1" applyFill="1" applyBorder="1" applyAlignment="1">
      <alignment horizontal="center" vertical="center" wrapText="1"/>
    </xf>
    <xf numFmtId="0" fontId="2" fillId="3" borderId="10" xfId="2" applyFont="1" applyFill="1" applyBorder="1" applyAlignment="1">
      <alignment horizontal="center" vertical="center" wrapText="1"/>
    </xf>
    <xf numFmtId="0" fontId="11" fillId="3" borderId="10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wrapText="1"/>
    </xf>
    <xf numFmtId="0" fontId="20" fillId="0" borderId="0" xfId="0" applyFont="1" applyFill="1" applyAlignment="1">
      <alignment horizontal="right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</cellXfs>
  <cellStyles count="4">
    <cellStyle name="Обычный" xfId="0" builtinId="0"/>
    <cellStyle name="Обычный 2" xfId="2"/>
    <cellStyle name="Обычный 7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1_0_69_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1_0_69_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1_0_69_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6%20--%20&#1044;&#1077;&#1087;&#1072;&#1088;&#1090;&#1072;&#1084;&#1077;&#1085;&#1090;%20&#1101;&#1082;&#1086;&#1085;&#1086;&#1084;&#1080;&#1082;&#1080;%20&#1080;%20&#1092;&#1080;&#1085;&#1072;&#1085;&#1089;&#1086;&#1074;/05%20--%20(&#1044;&#1083;&#1103;%20&#1085;&#1072;&#1087;&#1088;&#1072;&#1074;&#1083;&#1077;&#1085;&#1080;&#1103;%20&#1048;&#1055;)/&#1058;&#1072;&#1088;&#1080;&#1092;%202026/1.%20&#1048;&#1085;&#1092;&#1086;&#1088;&#1084;&#1072;&#1094;&#1080;&#1103;%20&#1076;&#1083;&#1103;%20&#1087;&#1091;&#1073;&#1083;&#1080;&#1082;&#1072;&#1094;&#1080;&#1080;%20&#1085;&#1072;%20&#1089;&#1072;&#1081;&#1090;&#1077;%20&#1044;&#1058;&#1056;/J0423_1057000128184_01_0_69_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1_0_69_1"/>
    </sheetNames>
    <sheetDataSet>
      <sheetData sheetId="0">
        <row r="43">
          <cell r="T43">
            <v>100.25196893</v>
          </cell>
          <cell r="U43">
            <v>100.25177063</v>
          </cell>
        </row>
        <row r="50">
          <cell r="Z50">
            <v>2.103532</v>
          </cell>
          <cell r="AA50">
            <v>2.1506980000000002</v>
          </cell>
        </row>
        <row r="51">
          <cell r="Z51">
            <v>9.5000000000000001E-2</v>
          </cell>
          <cell r="AA51">
            <v>9.8100000000000007E-2</v>
          </cell>
        </row>
        <row r="52">
          <cell r="Z52">
            <v>1.265898</v>
          </cell>
          <cell r="AA52">
            <v>1.2944640000000001</v>
          </cell>
        </row>
        <row r="53">
          <cell r="Z53">
            <v>0</v>
          </cell>
          <cell r="AA53">
            <v>0</v>
          </cell>
        </row>
        <row r="62">
          <cell r="Z62">
            <v>8.4804195700000005</v>
          </cell>
          <cell r="AA62">
            <v>7.4530000000000003</v>
          </cell>
        </row>
        <row r="63">
          <cell r="Z63">
            <v>23.122498019999998</v>
          </cell>
          <cell r="AA63">
            <v>20.558868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1_0_69_2"/>
    </sheetNames>
    <sheetDataSet>
      <sheetData sheetId="0">
        <row r="43">
          <cell r="T43">
            <v>123.6718087</v>
          </cell>
          <cell r="U43">
            <v>487.47268661999999</v>
          </cell>
        </row>
        <row r="46">
          <cell r="Z46">
            <v>0</v>
          </cell>
          <cell r="AA46">
            <v>0</v>
          </cell>
        </row>
        <row r="48">
          <cell r="Z48">
            <v>5.2392719999999997</v>
          </cell>
          <cell r="AA48">
            <v>5.8506</v>
          </cell>
        </row>
        <row r="49">
          <cell r="Z49">
            <v>2.1830240000000001</v>
          </cell>
          <cell r="AA49">
            <v>2.3446500000000001</v>
          </cell>
        </row>
        <row r="50">
          <cell r="Z50">
            <v>0</v>
          </cell>
          <cell r="AA50">
            <v>3.2271439499999999</v>
          </cell>
        </row>
        <row r="51">
          <cell r="Z51">
            <v>9.8760000000000001E-2</v>
          </cell>
          <cell r="AA51">
            <v>0.10233</v>
          </cell>
        </row>
        <row r="52">
          <cell r="Z52">
            <v>1.313736</v>
          </cell>
          <cell r="AA52">
            <v>1.96245</v>
          </cell>
        </row>
        <row r="53">
          <cell r="Z53">
            <v>0</v>
          </cell>
          <cell r="AA53">
            <v>46.534796679999999</v>
          </cell>
        </row>
        <row r="63">
          <cell r="Z63">
            <v>8.6316158900000008</v>
          </cell>
          <cell r="AA63">
            <v>8.0050249999999998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1_0_69_3"/>
    </sheetNames>
    <sheetDataSet>
      <sheetData sheetId="0">
        <row r="43">
          <cell r="T43">
            <v>128.23959332999999</v>
          </cell>
          <cell r="U43">
            <v>129.84711028000001</v>
          </cell>
        </row>
        <row r="46">
          <cell r="Z46">
            <v>0</v>
          </cell>
          <cell r="AA46">
            <v>0</v>
          </cell>
        </row>
        <row r="48">
          <cell r="Z48">
            <v>5.4382720000000004</v>
          </cell>
          <cell r="AA48">
            <v>6.3473040000000003</v>
          </cell>
        </row>
        <row r="49">
          <cell r="Z49">
            <v>2.2658559999999999</v>
          </cell>
          <cell r="AA49">
            <v>2.5437059999999998</v>
          </cell>
        </row>
        <row r="50">
          <cell r="Z50">
            <v>0.10251</v>
          </cell>
          <cell r="AA50">
            <v>0.10623</v>
          </cell>
        </row>
        <row r="51">
          <cell r="Z51">
            <v>1.3635839999999999</v>
          </cell>
          <cell r="AA51">
            <v>1.9935</v>
          </cell>
        </row>
        <row r="52">
          <cell r="Z52">
            <v>0</v>
          </cell>
          <cell r="AA52">
            <v>0</v>
          </cell>
        </row>
        <row r="61">
          <cell r="Z61">
            <v>9.37392994</v>
          </cell>
          <cell r="AA61">
            <v>8.0345210399999996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0423_1057000128184_01_0_69_4"/>
    </sheetNames>
    <sheetDataSet>
      <sheetData sheetId="0">
        <row r="43">
          <cell r="T43">
            <v>135.67713534000001</v>
          </cell>
          <cell r="U43">
            <v>0</v>
          </cell>
        </row>
        <row r="46">
          <cell r="Z46">
            <v>0</v>
          </cell>
          <cell r="AA46">
            <v>0</v>
          </cell>
        </row>
        <row r="47">
          <cell r="AA47">
            <v>0</v>
          </cell>
        </row>
        <row r="48">
          <cell r="Z48">
            <v>6.8742559999999999</v>
          </cell>
          <cell r="AA48">
            <v>0</v>
          </cell>
        </row>
        <row r="49">
          <cell r="Z49">
            <v>2.7548840000000001</v>
          </cell>
          <cell r="AA49">
            <v>0</v>
          </cell>
        </row>
        <row r="50">
          <cell r="Z50">
            <v>0.11028</v>
          </cell>
          <cell r="AA50">
            <v>0</v>
          </cell>
        </row>
        <row r="51">
          <cell r="Z51">
            <v>2.1589999999999998</v>
          </cell>
          <cell r="AA51">
            <v>0</v>
          </cell>
        </row>
        <row r="52">
          <cell r="Z52">
            <v>0</v>
          </cell>
          <cell r="AA52">
            <v>0</v>
          </cell>
        </row>
        <row r="61">
          <cell r="Z61">
            <v>8.3559018900000002</v>
          </cell>
          <cell r="AA6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T72"/>
  <sheetViews>
    <sheetView tabSelected="1" view="pageBreakPreview" zoomScale="60" zoomScaleNormal="70" workbookViewId="0">
      <selection activeCell="K21" sqref="K21"/>
    </sheetView>
  </sheetViews>
  <sheetFormatPr defaultRowHeight="15.75" x14ac:dyDescent="0.25"/>
  <cols>
    <col min="1" max="1" width="10.875" style="1" customWidth="1"/>
    <col min="2" max="2" width="48.75" style="1" customWidth="1"/>
    <col min="3" max="3" width="13.25" style="1" customWidth="1"/>
    <col min="4" max="4" width="7.625" style="1" customWidth="1"/>
    <col min="5" max="5" width="7.25" style="1" customWidth="1"/>
    <col min="6" max="6" width="7.875" style="1" customWidth="1"/>
    <col min="7" max="7" width="12.625" style="1" customWidth="1"/>
    <col min="8" max="8" width="10.25" style="1" customWidth="1"/>
    <col min="9" max="9" width="15" style="1" customWidth="1"/>
    <col min="10" max="10" width="18" style="1" customWidth="1"/>
    <col min="11" max="11" width="9.75" style="1" customWidth="1"/>
    <col min="12" max="12" width="7.5" style="2" customWidth="1"/>
    <col min="13" max="13" width="9.5" style="2" customWidth="1"/>
    <col min="14" max="14" width="8.75" style="2" customWidth="1"/>
    <col min="15" max="15" width="9.25" style="2" customWidth="1"/>
    <col min="16" max="16" width="10.75" style="2" customWidth="1"/>
    <col min="17" max="19" width="9.25" style="2" customWidth="1"/>
    <col min="20" max="20" width="10.625" style="2" customWidth="1"/>
    <col min="21" max="21" width="11.25" style="2" customWidth="1"/>
    <col min="22" max="22" width="12.375" style="2" customWidth="1"/>
    <col min="23" max="23" width="11.75" style="2" customWidth="1"/>
    <col min="24" max="24" width="12.25" style="2" customWidth="1"/>
    <col min="25" max="25" width="13.75" style="2" customWidth="1"/>
    <col min="26" max="26" width="15.375" style="2" customWidth="1"/>
    <col min="27" max="27" width="14.125" style="2" customWidth="1"/>
    <col min="28" max="28" width="15.875" style="2" customWidth="1"/>
    <col min="29" max="38" width="16.625" style="2" customWidth="1"/>
    <col min="39" max="39" width="34.875" style="2" customWidth="1"/>
    <col min="40" max="40" width="7.25" style="2" customWidth="1"/>
    <col min="41" max="41" width="9.875" style="2" customWidth="1"/>
    <col min="42" max="42" width="7.125" style="2" customWidth="1"/>
    <col min="43" max="43" width="6" style="1" customWidth="1"/>
    <col min="44" max="44" width="8.375" style="1" customWidth="1"/>
    <col min="45" max="45" width="5.625" style="1" customWidth="1"/>
    <col min="46" max="46" width="7.375" style="1" customWidth="1"/>
    <col min="47" max="47" width="10" style="1" customWidth="1"/>
    <col min="48" max="48" width="7.875" style="1" customWidth="1"/>
    <col min="49" max="49" width="6.75" style="1" customWidth="1"/>
    <col min="50" max="50" width="9" style="1"/>
    <col min="51" max="51" width="6.125" style="1" customWidth="1"/>
    <col min="52" max="52" width="6.75" style="1" customWidth="1"/>
    <col min="53" max="53" width="9.375" style="1" customWidth="1"/>
    <col min="54" max="54" width="7.375" style="1" customWidth="1"/>
    <col min="55" max="61" width="7.25" style="1" customWidth="1"/>
    <col min="62" max="62" width="8.625" style="1" customWidth="1"/>
    <col min="63" max="63" width="6.125" style="1" customWidth="1"/>
    <col min="64" max="64" width="6.875" style="1" customWidth="1"/>
    <col min="65" max="65" width="9.625" style="1" customWidth="1"/>
    <col min="66" max="66" width="6.75" style="1" customWidth="1"/>
    <col min="67" max="67" width="7.75" style="1" customWidth="1"/>
    <col min="68" max="256" width="9" style="1"/>
    <col min="257" max="257" width="10.875" style="1" customWidth="1"/>
    <col min="258" max="258" width="48.75" style="1" customWidth="1"/>
    <col min="259" max="259" width="13.25" style="1" customWidth="1"/>
    <col min="260" max="260" width="7.625" style="1" customWidth="1"/>
    <col min="261" max="261" width="7.25" style="1" customWidth="1"/>
    <col min="262" max="262" width="7.875" style="1" customWidth="1"/>
    <col min="263" max="263" width="12.625" style="1" customWidth="1"/>
    <col min="264" max="264" width="10.25" style="1" customWidth="1"/>
    <col min="265" max="265" width="15" style="1" customWidth="1"/>
    <col min="266" max="266" width="18" style="1" customWidth="1"/>
    <col min="267" max="267" width="8.375" style="1" customWidth="1"/>
    <col min="268" max="268" width="7.5" style="1" customWidth="1"/>
    <col min="269" max="269" width="9.5" style="1" customWidth="1"/>
    <col min="270" max="270" width="8.75" style="1" customWidth="1"/>
    <col min="271" max="271" width="9.25" style="1" customWidth="1"/>
    <col min="272" max="272" width="7" style="1" customWidth="1"/>
    <col min="273" max="276" width="9.25" style="1" customWidth="1"/>
    <col min="277" max="277" width="11.25" style="1" customWidth="1"/>
    <col min="278" max="278" width="12.375" style="1" customWidth="1"/>
    <col min="279" max="279" width="11.75" style="1" customWidth="1"/>
    <col min="280" max="280" width="12.25" style="1" customWidth="1"/>
    <col min="281" max="281" width="13.75" style="1" customWidth="1"/>
    <col min="282" max="282" width="15.375" style="1" customWidth="1"/>
    <col min="283" max="283" width="14.125" style="1" customWidth="1"/>
    <col min="284" max="284" width="15.875" style="1" customWidth="1"/>
    <col min="285" max="294" width="16.625" style="1" customWidth="1"/>
    <col min="295" max="295" width="19.5" style="1" customWidth="1"/>
    <col min="296" max="296" width="7.25" style="1" customWidth="1"/>
    <col min="297" max="297" width="9.875" style="1" customWidth="1"/>
    <col min="298" max="298" width="7.125" style="1" customWidth="1"/>
    <col min="299" max="299" width="6" style="1" customWidth="1"/>
    <col min="300" max="300" width="8.375" style="1" customWidth="1"/>
    <col min="301" max="301" width="5.625" style="1" customWidth="1"/>
    <col min="302" max="302" width="7.375" style="1" customWidth="1"/>
    <col min="303" max="303" width="10" style="1" customWidth="1"/>
    <col min="304" max="304" width="7.875" style="1" customWidth="1"/>
    <col min="305" max="305" width="6.75" style="1" customWidth="1"/>
    <col min="306" max="306" width="9" style="1"/>
    <col min="307" max="307" width="6.125" style="1" customWidth="1"/>
    <col min="308" max="308" width="6.75" style="1" customWidth="1"/>
    <col min="309" max="309" width="9.375" style="1" customWidth="1"/>
    <col min="310" max="310" width="7.375" style="1" customWidth="1"/>
    <col min="311" max="317" width="7.25" style="1" customWidth="1"/>
    <col min="318" max="318" width="8.625" style="1" customWidth="1"/>
    <col min="319" max="319" width="6.125" style="1" customWidth="1"/>
    <col min="320" max="320" width="6.875" style="1" customWidth="1"/>
    <col min="321" max="321" width="9.625" style="1" customWidth="1"/>
    <col min="322" max="322" width="6.75" style="1" customWidth="1"/>
    <col min="323" max="323" width="7.75" style="1" customWidth="1"/>
    <col min="324" max="512" width="9" style="1"/>
    <col min="513" max="513" width="10.875" style="1" customWidth="1"/>
    <col min="514" max="514" width="48.75" style="1" customWidth="1"/>
    <col min="515" max="515" width="13.25" style="1" customWidth="1"/>
    <col min="516" max="516" width="7.625" style="1" customWidth="1"/>
    <col min="517" max="517" width="7.25" style="1" customWidth="1"/>
    <col min="518" max="518" width="7.875" style="1" customWidth="1"/>
    <col min="519" max="519" width="12.625" style="1" customWidth="1"/>
    <col min="520" max="520" width="10.25" style="1" customWidth="1"/>
    <col min="521" max="521" width="15" style="1" customWidth="1"/>
    <col min="522" max="522" width="18" style="1" customWidth="1"/>
    <col min="523" max="523" width="8.375" style="1" customWidth="1"/>
    <col min="524" max="524" width="7.5" style="1" customWidth="1"/>
    <col min="525" max="525" width="9.5" style="1" customWidth="1"/>
    <col min="526" max="526" width="8.75" style="1" customWidth="1"/>
    <col min="527" max="527" width="9.25" style="1" customWidth="1"/>
    <col min="528" max="528" width="7" style="1" customWidth="1"/>
    <col min="529" max="532" width="9.25" style="1" customWidth="1"/>
    <col min="533" max="533" width="11.25" style="1" customWidth="1"/>
    <col min="534" max="534" width="12.375" style="1" customWidth="1"/>
    <col min="535" max="535" width="11.75" style="1" customWidth="1"/>
    <col min="536" max="536" width="12.25" style="1" customWidth="1"/>
    <col min="537" max="537" width="13.75" style="1" customWidth="1"/>
    <col min="538" max="538" width="15.375" style="1" customWidth="1"/>
    <col min="539" max="539" width="14.125" style="1" customWidth="1"/>
    <col min="540" max="540" width="15.875" style="1" customWidth="1"/>
    <col min="541" max="550" width="16.625" style="1" customWidth="1"/>
    <col min="551" max="551" width="19.5" style="1" customWidth="1"/>
    <col min="552" max="552" width="7.25" style="1" customWidth="1"/>
    <col min="553" max="553" width="9.875" style="1" customWidth="1"/>
    <col min="554" max="554" width="7.125" style="1" customWidth="1"/>
    <col min="555" max="555" width="6" style="1" customWidth="1"/>
    <col min="556" max="556" width="8.375" style="1" customWidth="1"/>
    <col min="557" max="557" width="5.625" style="1" customWidth="1"/>
    <col min="558" max="558" width="7.375" style="1" customWidth="1"/>
    <col min="559" max="559" width="10" style="1" customWidth="1"/>
    <col min="560" max="560" width="7.875" style="1" customWidth="1"/>
    <col min="561" max="561" width="6.75" style="1" customWidth="1"/>
    <col min="562" max="562" width="9" style="1"/>
    <col min="563" max="563" width="6.125" style="1" customWidth="1"/>
    <col min="564" max="564" width="6.75" style="1" customWidth="1"/>
    <col min="565" max="565" width="9.375" style="1" customWidth="1"/>
    <col min="566" max="566" width="7.375" style="1" customWidth="1"/>
    <col min="567" max="573" width="7.25" style="1" customWidth="1"/>
    <col min="574" max="574" width="8.625" style="1" customWidth="1"/>
    <col min="575" max="575" width="6.125" style="1" customWidth="1"/>
    <col min="576" max="576" width="6.875" style="1" customWidth="1"/>
    <col min="577" max="577" width="9.625" style="1" customWidth="1"/>
    <col min="578" max="578" width="6.75" style="1" customWidth="1"/>
    <col min="579" max="579" width="7.75" style="1" customWidth="1"/>
    <col min="580" max="768" width="9" style="1"/>
    <col min="769" max="769" width="10.875" style="1" customWidth="1"/>
    <col min="770" max="770" width="48.75" style="1" customWidth="1"/>
    <col min="771" max="771" width="13.25" style="1" customWidth="1"/>
    <col min="772" max="772" width="7.625" style="1" customWidth="1"/>
    <col min="773" max="773" width="7.25" style="1" customWidth="1"/>
    <col min="774" max="774" width="7.875" style="1" customWidth="1"/>
    <col min="775" max="775" width="12.625" style="1" customWidth="1"/>
    <col min="776" max="776" width="10.25" style="1" customWidth="1"/>
    <col min="777" max="777" width="15" style="1" customWidth="1"/>
    <col min="778" max="778" width="18" style="1" customWidth="1"/>
    <col min="779" max="779" width="8.375" style="1" customWidth="1"/>
    <col min="780" max="780" width="7.5" style="1" customWidth="1"/>
    <col min="781" max="781" width="9.5" style="1" customWidth="1"/>
    <col min="782" max="782" width="8.75" style="1" customWidth="1"/>
    <col min="783" max="783" width="9.25" style="1" customWidth="1"/>
    <col min="784" max="784" width="7" style="1" customWidth="1"/>
    <col min="785" max="788" width="9.25" style="1" customWidth="1"/>
    <col min="789" max="789" width="11.25" style="1" customWidth="1"/>
    <col min="790" max="790" width="12.375" style="1" customWidth="1"/>
    <col min="791" max="791" width="11.75" style="1" customWidth="1"/>
    <col min="792" max="792" width="12.25" style="1" customWidth="1"/>
    <col min="793" max="793" width="13.75" style="1" customWidth="1"/>
    <col min="794" max="794" width="15.375" style="1" customWidth="1"/>
    <col min="795" max="795" width="14.125" style="1" customWidth="1"/>
    <col min="796" max="796" width="15.875" style="1" customWidth="1"/>
    <col min="797" max="806" width="16.625" style="1" customWidth="1"/>
    <col min="807" max="807" width="19.5" style="1" customWidth="1"/>
    <col min="808" max="808" width="7.25" style="1" customWidth="1"/>
    <col min="809" max="809" width="9.875" style="1" customWidth="1"/>
    <col min="810" max="810" width="7.125" style="1" customWidth="1"/>
    <col min="811" max="811" width="6" style="1" customWidth="1"/>
    <col min="812" max="812" width="8.375" style="1" customWidth="1"/>
    <col min="813" max="813" width="5.625" style="1" customWidth="1"/>
    <col min="814" max="814" width="7.375" style="1" customWidth="1"/>
    <col min="815" max="815" width="10" style="1" customWidth="1"/>
    <col min="816" max="816" width="7.875" style="1" customWidth="1"/>
    <col min="817" max="817" width="6.75" style="1" customWidth="1"/>
    <col min="818" max="818" width="9" style="1"/>
    <col min="819" max="819" width="6.125" style="1" customWidth="1"/>
    <col min="820" max="820" width="6.75" style="1" customWidth="1"/>
    <col min="821" max="821" width="9.375" style="1" customWidth="1"/>
    <col min="822" max="822" width="7.375" style="1" customWidth="1"/>
    <col min="823" max="829" width="7.25" style="1" customWidth="1"/>
    <col min="830" max="830" width="8.625" style="1" customWidth="1"/>
    <col min="831" max="831" width="6.125" style="1" customWidth="1"/>
    <col min="832" max="832" width="6.875" style="1" customWidth="1"/>
    <col min="833" max="833" width="9.625" style="1" customWidth="1"/>
    <col min="834" max="834" width="6.75" style="1" customWidth="1"/>
    <col min="835" max="835" width="7.75" style="1" customWidth="1"/>
    <col min="836" max="1024" width="9" style="1"/>
    <col min="1025" max="1025" width="10.875" style="1" customWidth="1"/>
    <col min="1026" max="1026" width="48.75" style="1" customWidth="1"/>
    <col min="1027" max="1027" width="13.25" style="1" customWidth="1"/>
    <col min="1028" max="1028" width="7.625" style="1" customWidth="1"/>
    <col min="1029" max="1029" width="7.25" style="1" customWidth="1"/>
    <col min="1030" max="1030" width="7.875" style="1" customWidth="1"/>
    <col min="1031" max="1031" width="12.625" style="1" customWidth="1"/>
    <col min="1032" max="1032" width="10.25" style="1" customWidth="1"/>
    <col min="1033" max="1033" width="15" style="1" customWidth="1"/>
    <col min="1034" max="1034" width="18" style="1" customWidth="1"/>
    <col min="1035" max="1035" width="8.375" style="1" customWidth="1"/>
    <col min="1036" max="1036" width="7.5" style="1" customWidth="1"/>
    <col min="1037" max="1037" width="9.5" style="1" customWidth="1"/>
    <col min="1038" max="1038" width="8.75" style="1" customWidth="1"/>
    <col min="1039" max="1039" width="9.25" style="1" customWidth="1"/>
    <col min="1040" max="1040" width="7" style="1" customWidth="1"/>
    <col min="1041" max="1044" width="9.25" style="1" customWidth="1"/>
    <col min="1045" max="1045" width="11.25" style="1" customWidth="1"/>
    <col min="1046" max="1046" width="12.375" style="1" customWidth="1"/>
    <col min="1047" max="1047" width="11.75" style="1" customWidth="1"/>
    <col min="1048" max="1048" width="12.25" style="1" customWidth="1"/>
    <col min="1049" max="1049" width="13.75" style="1" customWidth="1"/>
    <col min="1050" max="1050" width="15.375" style="1" customWidth="1"/>
    <col min="1051" max="1051" width="14.125" style="1" customWidth="1"/>
    <col min="1052" max="1052" width="15.875" style="1" customWidth="1"/>
    <col min="1053" max="1062" width="16.625" style="1" customWidth="1"/>
    <col min="1063" max="1063" width="19.5" style="1" customWidth="1"/>
    <col min="1064" max="1064" width="7.25" style="1" customWidth="1"/>
    <col min="1065" max="1065" width="9.875" style="1" customWidth="1"/>
    <col min="1066" max="1066" width="7.125" style="1" customWidth="1"/>
    <col min="1067" max="1067" width="6" style="1" customWidth="1"/>
    <col min="1068" max="1068" width="8.375" style="1" customWidth="1"/>
    <col min="1069" max="1069" width="5.625" style="1" customWidth="1"/>
    <col min="1070" max="1070" width="7.375" style="1" customWidth="1"/>
    <col min="1071" max="1071" width="10" style="1" customWidth="1"/>
    <col min="1072" max="1072" width="7.875" style="1" customWidth="1"/>
    <col min="1073" max="1073" width="6.75" style="1" customWidth="1"/>
    <col min="1074" max="1074" width="9" style="1"/>
    <col min="1075" max="1075" width="6.125" style="1" customWidth="1"/>
    <col min="1076" max="1076" width="6.75" style="1" customWidth="1"/>
    <col min="1077" max="1077" width="9.375" style="1" customWidth="1"/>
    <col min="1078" max="1078" width="7.375" style="1" customWidth="1"/>
    <col min="1079" max="1085" width="7.25" style="1" customWidth="1"/>
    <col min="1086" max="1086" width="8.625" style="1" customWidth="1"/>
    <col min="1087" max="1087" width="6.125" style="1" customWidth="1"/>
    <col min="1088" max="1088" width="6.875" style="1" customWidth="1"/>
    <col min="1089" max="1089" width="9.625" style="1" customWidth="1"/>
    <col min="1090" max="1090" width="6.75" style="1" customWidth="1"/>
    <col min="1091" max="1091" width="7.75" style="1" customWidth="1"/>
    <col min="1092" max="1280" width="9" style="1"/>
    <col min="1281" max="1281" width="10.875" style="1" customWidth="1"/>
    <col min="1282" max="1282" width="48.75" style="1" customWidth="1"/>
    <col min="1283" max="1283" width="13.25" style="1" customWidth="1"/>
    <col min="1284" max="1284" width="7.625" style="1" customWidth="1"/>
    <col min="1285" max="1285" width="7.25" style="1" customWidth="1"/>
    <col min="1286" max="1286" width="7.875" style="1" customWidth="1"/>
    <col min="1287" max="1287" width="12.625" style="1" customWidth="1"/>
    <col min="1288" max="1288" width="10.25" style="1" customWidth="1"/>
    <col min="1289" max="1289" width="15" style="1" customWidth="1"/>
    <col min="1290" max="1290" width="18" style="1" customWidth="1"/>
    <col min="1291" max="1291" width="8.375" style="1" customWidth="1"/>
    <col min="1292" max="1292" width="7.5" style="1" customWidth="1"/>
    <col min="1293" max="1293" width="9.5" style="1" customWidth="1"/>
    <col min="1294" max="1294" width="8.75" style="1" customWidth="1"/>
    <col min="1295" max="1295" width="9.25" style="1" customWidth="1"/>
    <col min="1296" max="1296" width="7" style="1" customWidth="1"/>
    <col min="1297" max="1300" width="9.25" style="1" customWidth="1"/>
    <col min="1301" max="1301" width="11.25" style="1" customWidth="1"/>
    <col min="1302" max="1302" width="12.375" style="1" customWidth="1"/>
    <col min="1303" max="1303" width="11.75" style="1" customWidth="1"/>
    <col min="1304" max="1304" width="12.25" style="1" customWidth="1"/>
    <col min="1305" max="1305" width="13.75" style="1" customWidth="1"/>
    <col min="1306" max="1306" width="15.375" style="1" customWidth="1"/>
    <col min="1307" max="1307" width="14.125" style="1" customWidth="1"/>
    <col min="1308" max="1308" width="15.875" style="1" customWidth="1"/>
    <col min="1309" max="1318" width="16.625" style="1" customWidth="1"/>
    <col min="1319" max="1319" width="19.5" style="1" customWidth="1"/>
    <col min="1320" max="1320" width="7.25" style="1" customWidth="1"/>
    <col min="1321" max="1321" width="9.875" style="1" customWidth="1"/>
    <col min="1322" max="1322" width="7.125" style="1" customWidth="1"/>
    <col min="1323" max="1323" width="6" style="1" customWidth="1"/>
    <col min="1324" max="1324" width="8.375" style="1" customWidth="1"/>
    <col min="1325" max="1325" width="5.625" style="1" customWidth="1"/>
    <col min="1326" max="1326" width="7.375" style="1" customWidth="1"/>
    <col min="1327" max="1327" width="10" style="1" customWidth="1"/>
    <col min="1328" max="1328" width="7.875" style="1" customWidth="1"/>
    <col min="1329" max="1329" width="6.75" style="1" customWidth="1"/>
    <col min="1330" max="1330" width="9" style="1"/>
    <col min="1331" max="1331" width="6.125" style="1" customWidth="1"/>
    <col min="1332" max="1332" width="6.75" style="1" customWidth="1"/>
    <col min="1333" max="1333" width="9.375" style="1" customWidth="1"/>
    <col min="1334" max="1334" width="7.375" style="1" customWidth="1"/>
    <col min="1335" max="1341" width="7.25" style="1" customWidth="1"/>
    <col min="1342" max="1342" width="8.625" style="1" customWidth="1"/>
    <col min="1343" max="1343" width="6.125" style="1" customWidth="1"/>
    <col min="1344" max="1344" width="6.875" style="1" customWidth="1"/>
    <col min="1345" max="1345" width="9.625" style="1" customWidth="1"/>
    <col min="1346" max="1346" width="6.75" style="1" customWidth="1"/>
    <col min="1347" max="1347" width="7.75" style="1" customWidth="1"/>
    <col min="1348" max="1536" width="9" style="1"/>
    <col min="1537" max="1537" width="10.875" style="1" customWidth="1"/>
    <col min="1538" max="1538" width="48.75" style="1" customWidth="1"/>
    <col min="1539" max="1539" width="13.25" style="1" customWidth="1"/>
    <col min="1540" max="1540" width="7.625" style="1" customWidth="1"/>
    <col min="1541" max="1541" width="7.25" style="1" customWidth="1"/>
    <col min="1542" max="1542" width="7.875" style="1" customWidth="1"/>
    <col min="1543" max="1543" width="12.625" style="1" customWidth="1"/>
    <col min="1544" max="1544" width="10.25" style="1" customWidth="1"/>
    <col min="1545" max="1545" width="15" style="1" customWidth="1"/>
    <col min="1546" max="1546" width="18" style="1" customWidth="1"/>
    <col min="1547" max="1547" width="8.375" style="1" customWidth="1"/>
    <col min="1548" max="1548" width="7.5" style="1" customWidth="1"/>
    <col min="1549" max="1549" width="9.5" style="1" customWidth="1"/>
    <col min="1550" max="1550" width="8.75" style="1" customWidth="1"/>
    <col min="1551" max="1551" width="9.25" style="1" customWidth="1"/>
    <col min="1552" max="1552" width="7" style="1" customWidth="1"/>
    <col min="1553" max="1556" width="9.25" style="1" customWidth="1"/>
    <col min="1557" max="1557" width="11.25" style="1" customWidth="1"/>
    <col min="1558" max="1558" width="12.375" style="1" customWidth="1"/>
    <col min="1559" max="1559" width="11.75" style="1" customWidth="1"/>
    <col min="1560" max="1560" width="12.25" style="1" customWidth="1"/>
    <col min="1561" max="1561" width="13.75" style="1" customWidth="1"/>
    <col min="1562" max="1562" width="15.375" style="1" customWidth="1"/>
    <col min="1563" max="1563" width="14.125" style="1" customWidth="1"/>
    <col min="1564" max="1564" width="15.875" style="1" customWidth="1"/>
    <col min="1565" max="1574" width="16.625" style="1" customWidth="1"/>
    <col min="1575" max="1575" width="19.5" style="1" customWidth="1"/>
    <col min="1576" max="1576" width="7.25" style="1" customWidth="1"/>
    <col min="1577" max="1577" width="9.875" style="1" customWidth="1"/>
    <col min="1578" max="1578" width="7.125" style="1" customWidth="1"/>
    <col min="1579" max="1579" width="6" style="1" customWidth="1"/>
    <col min="1580" max="1580" width="8.375" style="1" customWidth="1"/>
    <col min="1581" max="1581" width="5.625" style="1" customWidth="1"/>
    <col min="1582" max="1582" width="7.375" style="1" customWidth="1"/>
    <col min="1583" max="1583" width="10" style="1" customWidth="1"/>
    <col min="1584" max="1584" width="7.875" style="1" customWidth="1"/>
    <col min="1585" max="1585" width="6.75" style="1" customWidth="1"/>
    <col min="1586" max="1586" width="9" style="1"/>
    <col min="1587" max="1587" width="6.125" style="1" customWidth="1"/>
    <col min="1588" max="1588" width="6.75" style="1" customWidth="1"/>
    <col min="1589" max="1589" width="9.375" style="1" customWidth="1"/>
    <col min="1590" max="1590" width="7.375" style="1" customWidth="1"/>
    <col min="1591" max="1597" width="7.25" style="1" customWidth="1"/>
    <col min="1598" max="1598" width="8.625" style="1" customWidth="1"/>
    <col min="1599" max="1599" width="6.125" style="1" customWidth="1"/>
    <col min="1600" max="1600" width="6.875" style="1" customWidth="1"/>
    <col min="1601" max="1601" width="9.625" style="1" customWidth="1"/>
    <col min="1602" max="1602" width="6.75" style="1" customWidth="1"/>
    <col min="1603" max="1603" width="7.75" style="1" customWidth="1"/>
    <col min="1604" max="1792" width="9" style="1"/>
    <col min="1793" max="1793" width="10.875" style="1" customWidth="1"/>
    <col min="1794" max="1794" width="48.75" style="1" customWidth="1"/>
    <col min="1795" max="1795" width="13.25" style="1" customWidth="1"/>
    <col min="1796" max="1796" width="7.625" style="1" customWidth="1"/>
    <col min="1797" max="1797" width="7.25" style="1" customWidth="1"/>
    <col min="1798" max="1798" width="7.875" style="1" customWidth="1"/>
    <col min="1799" max="1799" width="12.625" style="1" customWidth="1"/>
    <col min="1800" max="1800" width="10.25" style="1" customWidth="1"/>
    <col min="1801" max="1801" width="15" style="1" customWidth="1"/>
    <col min="1802" max="1802" width="18" style="1" customWidth="1"/>
    <col min="1803" max="1803" width="8.375" style="1" customWidth="1"/>
    <col min="1804" max="1804" width="7.5" style="1" customWidth="1"/>
    <col min="1805" max="1805" width="9.5" style="1" customWidth="1"/>
    <col min="1806" max="1806" width="8.75" style="1" customWidth="1"/>
    <col min="1807" max="1807" width="9.25" style="1" customWidth="1"/>
    <col min="1808" max="1808" width="7" style="1" customWidth="1"/>
    <col min="1809" max="1812" width="9.25" style="1" customWidth="1"/>
    <col min="1813" max="1813" width="11.25" style="1" customWidth="1"/>
    <col min="1814" max="1814" width="12.375" style="1" customWidth="1"/>
    <col min="1815" max="1815" width="11.75" style="1" customWidth="1"/>
    <col min="1816" max="1816" width="12.25" style="1" customWidth="1"/>
    <col min="1817" max="1817" width="13.75" style="1" customWidth="1"/>
    <col min="1818" max="1818" width="15.375" style="1" customWidth="1"/>
    <col min="1819" max="1819" width="14.125" style="1" customWidth="1"/>
    <col min="1820" max="1820" width="15.875" style="1" customWidth="1"/>
    <col min="1821" max="1830" width="16.625" style="1" customWidth="1"/>
    <col min="1831" max="1831" width="19.5" style="1" customWidth="1"/>
    <col min="1832" max="1832" width="7.25" style="1" customWidth="1"/>
    <col min="1833" max="1833" width="9.875" style="1" customWidth="1"/>
    <col min="1834" max="1834" width="7.125" style="1" customWidth="1"/>
    <col min="1835" max="1835" width="6" style="1" customWidth="1"/>
    <col min="1836" max="1836" width="8.375" style="1" customWidth="1"/>
    <col min="1837" max="1837" width="5.625" style="1" customWidth="1"/>
    <col min="1838" max="1838" width="7.375" style="1" customWidth="1"/>
    <col min="1839" max="1839" width="10" style="1" customWidth="1"/>
    <col min="1840" max="1840" width="7.875" style="1" customWidth="1"/>
    <col min="1841" max="1841" width="6.75" style="1" customWidth="1"/>
    <col min="1842" max="1842" width="9" style="1"/>
    <col min="1843" max="1843" width="6.125" style="1" customWidth="1"/>
    <col min="1844" max="1844" width="6.75" style="1" customWidth="1"/>
    <col min="1845" max="1845" width="9.375" style="1" customWidth="1"/>
    <col min="1846" max="1846" width="7.375" style="1" customWidth="1"/>
    <col min="1847" max="1853" width="7.25" style="1" customWidth="1"/>
    <col min="1854" max="1854" width="8.625" style="1" customWidth="1"/>
    <col min="1855" max="1855" width="6.125" style="1" customWidth="1"/>
    <col min="1856" max="1856" width="6.875" style="1" customWidth="1"/>
    <col min="1857" max="1857" width="9.625" style="1" customWidth="1"/>
    <col min="1858" max="1858" width="6.75" style="1" customWidth="1"/>
    <col min="1859" max="1859" width="7.75" style="1" customWidth="1"/>
    <col min="1860" max="2048" width="9" style="1"/>
    <col min="2049" max="2049" width="10.875" style="1" customWidth="1"/>
    <col min="2050" max="2050" width="48.75" style="1" customWidth="1"/>
    <col min="2051" max="2051" width="13.25" style="1" customWidth="1"/>
    <col min="2052" max="2052" width="7.625" style="1" customWidth="1"/>
    <col min="2053" max="2053" width="7.25" style="1" customWidth="1"/>
    <col min="2054" max="2054" width="7.875" style="1" customWidth="1"/>
    <col min="2055" max="2055" width="12.625" style="1" customWidth="1"/>
    <col min="2056" max="2056" width="10.25" style="1" customWidth="1"/>
    <col min="2057" max="2057" width="15" style="1" customWidth="1"/>
    <col min="2058" max="2058" width="18" style="1" customWidth="1"/>
    <col min="2059" max="2059" width="8.375" style="1" customWidth="1"/>
    <col min="2060" max="2060" width="7.5" style="1" customWidth="1"/>
    <col min="2061" max="2061" width="9.5" style="1" customWidth="1"/>
    <col min="2062" max="2062" width="8.75" style="1" customWidth="1"/>
    <col min="2063" max="2063" width="9.25" style="1" customWidth="1"/>
    <col min="2064" max="2064" width="7" style="1" customWidth="1"/>
    <col min="2065" max="2068" width="9.25" style="1" customWidth="1"/>
    <col min="2069" max="2069" width="11.25" style="1" customWidth="1"/>
    <col min="2070" max="2070" width="12.375" style="1" customWidth="1"/>
    <col min="2071" max="2071" width="11.75" style="1" customWidth="1"/>
    <col min="2072" max="2072" width="12.25" style="1" customWidth="1"/>
    <col min="2073" max="2073" width="13.75" style="1" customWidth="1"/>
    <col min="2074" max="2074" width="15.375" style="1" customWidth="1"/>
    <col min="2075" max="2075" width="14.125" style="1" customWidth="1"/>
    <col min="2076" max="2076" width="15.875" style="1" customWidth="1"/>
    <col min="2077" max="2086" width="16.625" style="1" customWidth="1"/>
    <col min="2087" max="2087" width="19.5" style="1" customWidth="1"/>
    <col min="2088" max="2088" width="7.25" style="1" customWidth="1"/>
    <col min="2089" max="2089" width="9.875" style="1" customWidth="1"/>
    <col min="2090" max="2090" width="7.125" style="1" customWidth="1"/>
    <col min="2091" max="2091" width="6" style="1" customWidth="1"/>
    <col min="2092" max="2092" width="8.375" style="1" customWidth="1"/>
    <col min="2093" max="2093" width="5.625" style="1" customWidth="1"/>
    <col min="2094" max="2094" width="7.375" style="1" customWidth="1"/>
    <col min="2095" max="2095" width="10" style="1" customWidth="1"/>
    <col min="2096" max="2096" width="7.875" style="1" customWidth="1"/>
    <col min="2097" max="2097" width="6.75" style="1" customWidth="1"/>
    <col min="2098" max="2098" width="9" style="1"/>
    <col min="2099" max="2099" width="6.125" style="1" customWidth="1"/>
    <col min="2100" max="2100" width="6.75" style="1" customWidth="1"/>
    <col min="2101" max="2101" width="9.375" style="1" customWidth="1"/>
    <col min="2102" max="2102" width="7.375" style="1" customWidth="1"/>
    <col min="2103" max="2109" width="7.25" style="1" customWidth="1"/>
    <col min="2110" max="2110" width="8.625" style="1" customWidth="1"/>
    <col min="2111" max="2111" width="6.125" style="1" customWidth="1"/>
    <col min="2112" max="2112" width="6.875" style="1" customWidth="1"/>
    <col min="2113" max="2113" width="9.625" style="1" customWidth="1"/>
    <col min="2114" max="2114" width="6.75" style="1" customWidth="1"/>
    <col min="2115" max="2115" width="7.75" style="1" customWidth="1"/>
    <col min="2116" max="2304" width="9" style="1"/>
    <col min="2305" max="2305" width="10.875" style="1" customWidth="1"/>
    <col min="2306" max="2306" width="48.75" style="1" customWidth="1"/>
    <col min="2307" max="2307" width="13.25" style="1" customWidth="1"/>
    <col min="2308" max="2308" width="7.625" style="1" customWidth="1"/>
    <col min="2309" max="2309" width="7.25" style="1" customWidth="1"/>
    <col min="2310" max="2310" width="7.875" style="1" customWidth="1"/>
    <col min="2311" max="2311" width="12.625" style="1" customWidth="1"/>
    <col min="2312" max="2312" width="10.25" style="1" customWidth="1"/>
    <col min="2313" max="2313" width="15" style="1" customWidth="1"/>
    <col min="2314" max="2314" width="18" style="1" customWidth="1"/>
    <col min="2315" max="2315" width="8.375" style="1" customWidth="1"/>
    <col min="2316" max="2316" width="7.5" style="1" customWidth="1"/>
    <col min="2317" max="2317" width="9.5" style="1" customWidth="1"/>
    <col min="2318" max="2318" width="8.75" style="1" customWidth="1"/>
    <col min="2319" max="2319" width="9.25" style="1" customWidth="1"/>
    <col min="2320" max="2320" width="7" style="1" customWidth="1"/>
    <col min="2321" max="2324" width="9.25" style="1" customWidth="1"/>
    <col min="2325" max="2325" width="11.25" style="1" customWidth="1"/>
    <col min="2326" max="2326" width="12.375" style="1" customWidth="1"/>
    <col min="2327" max="2327" width="11.75" style="1" customWidth="1"/>
    <col min="2328" max="2328" width="12.25" style="1" customWidth="1"/>
    <col min="2329" max="2329" width="13.75" style="1" customWidth="1"/>
    <col min="2330" max="2330" width="15.375" style="1" customWidth="1"/>
    <col min="2331" max="2331" width="14.125" style="1" customWidth="1"/>
    <col min="2332" max="2332" width="15.875" style="1" customWidth="1"/>
    <col min="2333" max="2342" width="16.625" style="1" customWidth="1"/>
    <col min="2343" max="2343" width="19.5" style="1" customWidth="1"/>
    <col min="2344" max="2344" width="7.25" style="1" customWidth="1"/>
    <col min="2345" max="2345" width="9.875" style="1" customWidth="1"/>
    <col min="2346" max="2346" width="7.125" style="1" customWidth="1"/>
    <col min="2347" max="2347" width="6" style="1" customWidth="1"/>
    <col min="2348" max="2348" width="8.375" style="1" customWidth="1"/>
    <col min="2349" max="2349" width="5.625" style="1" customWidth="1"/>
    <col min="2350" max="2350" width="7.375" style="1" customWidth="1"/>
    <col min="2351" max="2351" width="10" style="1" customWidth="1"/>
    <col min="2352" max="2352" width="7.875" style="1" customWidth="1"/>
    <col min="2353" max="2353" width="6.75" style="1" customWidth="1"/>
    <col min="2354" max="2354" width="9" style="1"/>
    <col min="2355" max="2355" width="6.125" style="1" customWidth="1"/>
    <col min="2356" max="2356" width="6.75" style="1" customWidth="1"/>
    <col min="2357" max="2357" width="9.375" style="1" customWidth="1"/>
    <col min="2358" max="2358" width="7.375" style="1" customWidth="1"/>
    <col min="2359" max="2365" width="7.25" style="1" customWidth="1"/>
    <col min="2366" max="2366" width="8.625" style="1" customWidth="1"/>
    <col min="2367" max="2367" width="6.125" style="1" customWidth="1"/>
    <col min="2368" max="2368" width="6.875" style="1" customWidth="1"/>
    <col min="2369" max="2369" width="9.625" style="1" customWidth="1"/>
    <col min="2370" max="2370" width="6.75" style="1" customWidth="1"/>
    <col min="2371" max="2371" width="7.75" style="1" customWidth="1"/>
    <col min="2372" max="2560" width="9" style="1"/>
    <col min="2561" max="2561" width="10.875" style="1" customWidth="1"/>
    <col min="2562" max="2562" width="48.75" style="1" customWidth="1"/>
    <col min="2563" max="2563" width="13.25" style="1" customWidth="1"/>
    <col min="2564" max="2564" width="7.625" style="1" customWidth="1"/>
    <col min="2565" max="2565" width="7.25" style="1" customWidth="1"/>
    <col min="2566" max="2566" width="7.875" style="1" customWidth="1"/>
    <col min="2567" max="2567" width="12.625" style="1" customWidth="1"/>
    <col min="2568" max="2568" width="10.25" style="1" customWidth="1"/>
    <col min="2569" max="2569" width="15" style="1" customWidth="1"/>
    <col min="2570" max="2570" width="18" style="1" customWidth="1"/>
    <col min="2571" max="2571" width="8.375" style="1" customWidth="1"/>
    <col min="2572" max="2572" width="7.5" style="1" customWidth="1"/>
    <col min="2573" max="2573" width="9.5" style="1" customWidth="1"/>
    <col min="2574" max="2574" width="8.75" style="1" customWidth="1"/>
    <col min="2575" max="2575" width="9.25" style="1" customWidth="1"/>
    <col min="2576" max="2576" width="7" style="1" customWidth="1"/>
    <col min="2577" max="2580" width="9.25" style="1" customWidth="1"/>
    <col min="2581" max="2581" width="11.25" style="1" customWidth="1"/>
    <col min="2582" max="2582" width="12.375" style="1" customWidth="1"/>
    <col min="2583" max="2583" width="11.75" style="1" customWidth="1"/>
    <col min="2584" max="2584" width="12.25" style="1" customWidth="1"/>
    <col min="2585" max="2585" width="13.75" style="1" customWidth="1"/>
    <col min="2586" max="2586" width="15.375" style="1" customWidth="1"/>
    <col min="2587" max="2587" width="14.125" style="1" customWidth="1"/>
    <col min="2588" max="2588" width="15.875" style="1" customWidth="1"/>
    <col min="2589" max="2598" width="16.625" style="1" customWidth="1"/>
    <col min="2599" max="2599" width="19.5" style="1" customWidth="1"/>
    <col min="2600" max="2600" width="7.25" style="1" customWidth="1"/>
    <col min="2601" max="2601" width="9.875" style="1" customWidth="1"/>
    <col min="2602" max="2602" width="7.125" style="1" customWidth="1"/>
    <col min="2603" max="2603" width="6" style="1" customWidth="1"/>
    <col min="2604" max="2604" width="8.375" style="1" customWidth="1"/>
    <col min="2605" max="2605" width="5.625" style="1" customWidth="1"/>
    <col min="2606" max="2606" width="7.375" style="1" customWidth="1"/>
    <col min="2607" max="2607" width="10" style="1" customWidth="1"/>
    <col min="2608" max="2608" width="7.875" style="1" customWidth="1"/>
    <col min="2609" max="2609" width="6.75" style="1" customWidth="1"/>
    <col min="2610" max="2610" width="9" style="1"/>
    <col min="2611" max="2611" width="6.125" style="1" customWidth="1"/>
    <col min="2612" max="2612" width="6.75" style="1" customWidth="1"/>
    <col min="2613" max="2613" width="9.375" style="1" customWidth="1"/>
    <col min="2614" max="2614" width="7.375" style="1" customWidth="1"/>
    <col min="2615" max="2621" width="7.25" style="1" customWidth="1"/>
    <col min="2622" max="2622" width="8.625" style="1" customWidth="1"/>
    <col min="2623" max="2623" width="6.125" style="1" customWidth="1"/>
    <col min="2624" max="2624" width="6.875" style="1" customWidth="1"/>
    <col min="2625" max="2625" width="9.625" style="1" customWidth="1"/>
    <col min="2626" max="2626" width="6.75" style="1" customWidth="1"/>
    <col min="2627" max="2627" width="7.75" style="1" customWidth="1"/>
    <col min="2628" max="2816" width="9" style="1"/>
    <col min="2817" max="2817" width="10.875" style="1" customWidth="1"/>
    <col min="2818" max="2818" width="48.75" style="1" customWidth="1"/>
    <col min="2819" max="2819" width="13.25" style="1" customWidth="1"/>
    <col min="2820" max="2820" width="7.625" style="1" customWidth="1"/>
    <col min="2821" max="2821" width="7.25" style="1" customWidth="1"/>
    <col min="2822" max="2822" width="7.875" style="1" customWidth="1"/>
    <col min="2823" max="2823" width="12.625" style="1" customWidth="1"/>
    <col min="2824" max="2824" width="10.25" style="1" customWidth="1"/>
    <col min="2825" max="2825" width="15" style="1" customWidth="1"/>
    <col min="2826" max="2826" width="18" style="1" customWidth="1"/>
    <col min="2827" max="2827" width="8.375" style="1" customWidth="1"/>
    <col min="2828" max="2828" width="7.5" style="1" customWidth="1"/>
    <col min="2829" max="2829" width="9.5" style="1" customWidth="1"/>
    <col min="2830" max="2830" width="8.75" style="1" customWidth="1"/>
    <col min="2831" max="2831" width="9.25" style="1" customWidth="1"/>
    <col min="2832" max="2832" width="7" style="1" customWidth="1"/>
    <col min="2833" max="2836" width="9.25" style="1" customWidth="1"/>
    <col min="2837" max="2837" width="11.25" style="1" customWidth="1"/>
    <col min="2838" max="2838" width="12.375" style="1" customWidth="1"/>
    <col min="2839" max="2839" width="11.75" style="1" customWidth="1"/>
    <col min="2840" max="2840" width="12.25" style="1" customWidth="1"/>
    <col min="2841" max="2841" width="13.75" style="1" customWidth="1"/>
    <col min="2842" max="2842" width="15.375" style="1" customWidth="1"/>
    <col min="2843" max="2843" width="14.125" style="1" customWidth="1"/>
    <col min="2844" max="2844" width="15.875" style="1" customWidth="1"/>
    <col min="2845" max="2854" width="16.625" style="1" customWidth="1"/>
    <col min="2855" max="2855" width="19.5" style="1" customWidth="1"/>
    <col min="2856" max="2856" width="7.25" style="1" customWidth="1"/>
    <col min="2857" max="2857" width="9.875" style="1" customWidth="1"/>
    <col min="2858" max="2858" width="7.125" style="1" customWidth="1"/>
    <col min="2859" max="2859" width="6" style="1" customWidth="1"/>
    <col min="2860" max="2860" width="8.375" style="1" customWidth="1"/>
    <col min="2861" max="2861" width="5.625" style="1" customWidth="1"/>
    <col min="2862" max="2862" width="7.375" style="1" customWidth="1"/>
    <col min="2863" max="2863" width="10" style="1" customWidth="1"/>
    <col min="2864" max="2864" width="7.875" style="1" customWidth="1"/>
    <col min="2865" max="2865" width="6.75" style="1" customWidth="1"/>
    <col min="2866" max="2866" width="9" style="1"/>
    <col min="2867" max="2867" width="6.125" style="1" customWidth="1"/>
    <col min="2868" max="2868" width="6.75" style="1" customWidth="1"/>
    <col min="2869" max="2869" width="9.375" style="1" customWidth="1"/>
    <col min="2870" max="2870" width="7.375" style="1" customWidth="1"/>
    <col min="2871" max="2877" width="7.25" style="1" customWidth="1"/>
    <col min="2878" max="2878" width="8.625" style="1" customWidth="1"/>
    <col min="2879" max="2879" width="6.125" style="1" customWidth="1"/>
    <col min="2880" max="2880" width="6.875" style="1" customWidth="1"/>
    <col min="2881" max="2881" width="9.625" style="1" customWidth="1"/>
    <col min="2882" max="2882" width="6.75" style="1" customWidth="1"/>
    <col min="2883" max="2883" width="7.75" style="1" customWidth="1"/>
    <col min="2884" max="3072" width="9" style="1"/>
    <col min="3073" max="3073" width="10.875" style="1" customWidth="1"/>
    <col min="3074" max="3074" width="48.75" style="1" customWidth="1"/>
    <col min="3075" max="3075" width="13.25" style="1" customWidth="1"/>
    <col min="3076" max="3076" width="7.625" style="1" customWidth="1"/>
    <col min="3077" max="3077" width="7.25" style="1" customWidth="1"/>
    <col min="3078" max="3078" width="7.875" style="1" customWidth="1"/>
    <col min="3079" max="3079" width="12.625" style="1" customWidth="1"/>
    <col min="3080" max="3080" width="10.25" style="1" customWidth="1"/>
    <col min="3081" max="3081" width="15" style="1" customWidth="1"/>
    <col min="3082" max="3082" width="18" style="1" customWidth="1"/>
    <col min="3083" max="3083" width="8.375" style="1" customWidth="1"/>
    <col min="3084" max="3084" width="7.5" style="1" customWidth="1"/>
    <col min="3085" max="3085" width="9.5" style="1" customWidth="1"/>
    <col min="3086" max="3086" width="8.75" style="1" customWidth="1"/>
    <col min="3087" max="3087" width="9.25" style="1" customWidth="1"/>
    <col min="3088" max="3088" width="7" style="1" customWidth="1"/>
    <col min="3089" max="3092" width="9.25" style="1" customWidth="1"/>
    <col min="3093" max="3093" width="11.25" style="1" customWidth="1"/>
    <col min="3094" max="3094" width="12.375" style="1" customWidth="1"/>
    <col min="3095" max="3095" width="11.75" style="1" customWidth="1"/>
    <col min="3096" max="3096" width="12.25" style="1" customWidth="1"/>
    <col min="3097" max="3097" width="13.75" style="1" customWidth="1"/>
    <col min="3098" max="3098" width="15.375" style="1" customWidth="1"/>
    <col min="3099" max="3099" width="14.125" style="1" customWidth="1"/>
    <col min="3100" max="3100" width="15.875" style="1" customWidth="1"/>
    <col min="3101" max="3110" width="16.625" style="1" customWidth="1"/>
    <col min="3111" max="3111" width="19.5" style="1" customWidth="1"/>
    <col min="3112" max="3112" width="7.25" style="1" customWidth="1"/>
    <col min="3113" max="3113" width="9.875" style="1" customWidth="1"/>
    <col min="3114" max="3114" width="7.125" style="1" customWidth="1"/>
    <col min="3115" max="3115" width="6" style="1" customWidth="1"/>
    <col min="3116" max="3116" width="8.375" style="1" customWidth="1"/>
    <col min="3117" max="3117" width="5.625" style="1" customWidth="1"/>
    <col min="3118" max="3118" width="7.375" style="1" customWidth="1"/>
    <col min="3119" max="3119" width="10" style="1" customWidth="1"/>
    <col min="3120" max="3120" width="7.875" style="1" customWidth="1"/>
    <col min="3121" max="3121" width="6.75" style="1" customWidth="1"/>
    <col min="3122" max="3122" width="9" style="1"/>
    <col min="3123" max="3123" width="6.125" style="1" customWidth="1"/>
    <col min="3124" max="3124" width="6.75" style="1" customWidth="1"/>
    <col min="3125" max="3125" width="9.375" style="1" customWidth="1"/>
    <col min="3126" max="3126" width="7.375" style="1" customWidth="1"/>
    <col min="3127" max="3133" width="7.25" style="1" customWidth="1"/>
    <col min="3134" max="3134" width="8.625" style="1" customWidth="1"/>
    <col min="3135" max="3135" width="6.125" style="1" customWidth="1"/>
    <col min="3136" max="3136" width="6.875" style="1" customWidth="1"/>
    <col min="3137" max="3137" width="9.625" style="1" customWidth="1"/>
    <col min="3138" max="3138" width="6.75" style="1" customWidth="1"/>
    <col min="3139" max="3139" width="7.75" style="1" customWidth="1"/>
    <col min="3140" max="3328" width="9" style="1"/>
    <col min="3329" max="3329" width="10.875" style="1" customWidth="1"/>
    <col min="3330" max="3330" width="48.75" style="1" customWidth="1"/>
    <col min="3331" max="3331" width="13.25" style="1" customWidth="1"/>
    <col min="3332" max="3332" width="7.625" style="1" customWidth="1"/>
    <col min="3333" max="3333" width="7.25" style="1" customWidth="1"/>
    <col min="3334" max="3334" width="7.875" style="1" customWidth="1"/>
    <col min="3335" max="3335" width="12.625" style="1" customWidth="1"/>
    <col min="3336" max="3336" width="10.25" style="1" customWidth="1"/>
    <col min="3337" max="3337" width="15" style="1" customWidth="1"/>
    <col min="3338" max="3338" width="18" style="1" customWidth="1"/>
    <col min="3339" max="3339" width="8.375" style="1" customWidth="1"/>
    <col min="3340" max="3340" width="7.5" style="1" customWidth="1"/>
    <col min="3341" max="3341" width="9.5" style="1" customWidth="1"/>
    <col min="3342" max="3342" width="8.75" style="1" customWidth="1"/>
    <col min="3343" max="3343" width="9.25" style="1" customWidth="1"/>
    <col min="3344" max="3344" width="7" style="1" customWidth="1"/>
    <col min="3345" max="3348" width="9.25" style="1" customWidth="1"/>
    <col min="3349" max="3349" width="11.25" style="1" customWidth="1"/>
    <col min="3350" max="3350" width="12.375" style="1" customWidth="1"/>
    <col min="3351" max="3351" width="11.75" style="1" customWidth="1"/>
    <col min="3352" max="3352" width="12.25" style="1" customWidth="1"/>
    <col min="3353" max="3353" width="13.75" style="1" customWidth="1"/>
    <col min="3354" max="3354" width="15.375" style="1" customWidth="1"/>
    <col min="3355" max="3355" width="14.125" style="1" customWidth="1"/>
    <col min="3356" max="3356" width="15.875" style="1" customWidth="1"/>
    <col min="3357" max="3366" width="16.625" style="1" customWidth="1"/>
    <col min="3367" max="3367" width="19.5" style="1" customWidth="1"/>
    <col min="3368" max="3368" width="7.25" style="1" customWidth="1"/>
    <col min="3369" max="3369" width="9.875" style="1" customWidth="1"/>
    <col min="3370" max="3370" width="7.125" style="1" customWidth="1"/>
    <col min="3371" max="3371" width="6" style="1" customWidth="1"/>
    <col min="3372" max="3372" width="8.375" style="1" customWidth="1"/>
    <col min="3373" max="3373" width="5.625" style="1" customWidth="1"/>
    <col min="3374" max="3374" width="7.375" style="1" customWidth="1"/>
    <col min="3375" max="3375" width="10" style="1" customWidth="1"/>
    <col min="3376" max="3376" width="7.875" style="1" customWidth="1"/>
    <col min="3377" max="3377" width="6.75" style="1" customWidth="1"/>
    <col min="3378" max="3378" width="9" style="1"/>
    <col min="3379" max="3379" width="6.125" style="1" customWidth="1"/>
    <col min="3380" max="3380" width="6.75" style="1" customWidth="1"/>
    <col min="3381" max="3381" width="9.375" style="1" customWidth="1"/>
    <col min="3382" max="3382" width="7.375" style="1" customWidth="1"/>
    <col min="3383" max="3389" width="7.25" style="1" customWidth="1"/>
    <col min="3390" max="3390" width="8.625" style="1" customWidth="1"/>
    <col min="3391" max="3391" width="6.125" style="1" customWidth="1"/>
    <col min="3392" max="3392" width="6.875" style="1" customWidth="1"/>
    <col min="3393" max="3393" width="9.625" style="1" customWidth="1"/>
    <col min="3394" max="3394" width="6.75" style="1" customWidth="1"/>
    <col min="3395" max="3395" width="7.75" style="1" customWidth="1"/>
    <col min="3396" max="3584" width="9" style="1"/>
    <col min="3585" max="3585" width="10.875" style="1" customWidth="1"/>
    <col min="3586" max="3586" width="48.75" style="1" customWidth="1"/>
    <col min="3587" max="3587" width="13.25" style="1" customWidth="1"/>
    <col min="3588" max="3588" width="7.625" style="1" customWidth="1"/>
    <col min="3589" max="3589" width="7.25" style="1" customWidth="1"/>
    <col min="3590" max="3590" width="7.875" style="1" customWidth="1"/>
    <col min="3591" max="3591" width="12.625" style="1" customWidth="1"/>
    <col min="3592" max="3592" width="10.25" style="1" customWidth="1"/>
    <col min="3593" max="3593" width="15" style="1" customWidth="1"/>
    <col min="3594" max="3594" width="18" style="1" customWidth="1"/>
    <col min="3595" max="3595" width="8.375" style="1" customWidth="1"/>
    <col min="3596" max="3596" width="7.5" style="1" customWidth="1"/>
    <col min="3597" max="3597" width="9.5" style="1" customWidth="1"/>
    <col min="3598" max="3598" width="8.75" style="1" customWidth="1"/>
    <col min="3599" max="3599" width="9.25" style="1" customWidth="1"/>
    <col min="3600" max="3600" width="7" style="1" customWidth="1"/>
    <col min="3601" max="3604" width="9.25" style="1" customWidth="1"/>
    <col min="3605" max="3605" width="11.25" style="1" customWidth="1"/>
    <col min="3606" max="3606" width="12.375" style="1" customWidth="1"/>
    <col min="3607" max="3607" width="11.75" style="1" customWidth="1"/>
    <col min="3608" max="3608" width="12.25" style="1" customWidth="1"/>
    <col min="3609" max="3609" width="13.75" style="1" customWidth="1"/>
    <col min="3610" max="3610" width="15.375" style="1" customWidth="1"/>
    <col min="3611" max="3611" width="14.125" style="1" customWidth="1"/>
    <col min="3612" max="3612" width="15.875" style="1" customWidth="1"/>
    <col min="3613" max="3622" width="16.625" style="1" customWidth="1"/>
    <col min="3623" max="3623" width="19.5" style="1" customWidth="1"/>
    <col min="3624" max="3624" width="7.25" style="1" customWidth="1"/>
    <col min="3625" max="3625" width="9.875" style="1" customWidth="1"/>
    <col min="3626" max="3626" width="7.125" style="1" customWidth="1"/>
    <col min="3627" max="3627" width="6" style="1" customWidth="1"/>
    <col min="3628" max="3628" width="8.375" style="1" customWidth="1"/>
    <col min="3629" max="3629" width="5.625" style="1" customWidth="1"/>
    <col min="3630" max="3630" width="7.375" style="1" customWidth="1"/>
    <col min="3631" max="3631" width="10" style="1" customWidth="1"/>
    <col min="3632" max="3632" width="7.875" style="1" customWidth="1"/>
    <col min="3633" max="3633" width="6.75" style="1" customWidth="1"/>
    <col min="3634" max="3634" width="9" style="1"/>
    <col min="3635" max="3635" width="6.125" style="1" customWidth="1"/>
    <col min="3636" max="3636" width="6.75" style="1" customWidth="1"/>
    <col min="3637" max="3637" width="9.375" style="1" customWidth="1"/>
    <col min="3638" max="3638" width="7.375" style="1" customWidth="1"/>
    <col min="3639" max="3645" width="7.25" style="1" customWidth="1"/>
    <col min="3646" max="3646" width="8.625" style="1" customWidth="1"/>
    <col min="3647" max="3647" width="6.125" style="1" customWidth="1"/>
    <col min="3648" max="3648" width="6.875" style="1" customWidth="1"/>
    <col min="3649" max="3649" width="9.625" style="1" customWidth="1"/>
    <col min="3650" max="3650" width="6.75" style="1" customWidth="1"/>
    <col min="3651" max="3651" width="7.75" style="1" customWidth="1"/>
    <col min="3652" max="3840" width="9" style="1"/>
    <col min="3841" max="3841" width="10.875" style="1" customWidth="1"/>
    <col min="3842" max="3842" width="48.75" style="1" customWidth="1"/>
    <col min="3843" max="3843" width="13.25" style="1" customWidth="1"/>
    <col min="3844" max="3844" width="7.625" style="1" customWidth="1"/>
    <col min="3845" max="3845" width="7.25" style="1" customWidth="1"/>
    <col min="3846" max="3846" width="7.875" style="1" customWidth="1"/>
    <col min="3847" max="3847" width="12.625" style="1" customWidth="1"/>
    <col min="3848" max="3848" width="10.25" style="1" customWidth="1"/>
    <col min="3849" max="3849" width="15" style="1" customWidth="1"/>
    <col min="3850" max="3850" width="18" style="1" customWidth="1"/>
    <col min="3851" max="3851" width="8.375" style="1" customWidth="1"/>
    <col min="3852" max="3852" width="7.5" style="1" customWidth="1"/>
    <col min="3853" max="3853" width="9.5" style="1" customWidth="1"/>
    <col min="3854" max="3854" width="8.75" style="1" customWidth="1"/>
    <col min="3855" max="3855" width="9.25" style="1" customWidth="1"/>
    <col min="3856" max="3856" width="7" style="1" customWidth="1"/>
    <col min="3857" max="3860" width="9.25" style="1" customWidth="1"/>
    <col min="3861" max="3861" width="11.25" style="1" customWidth="1"/>
    <col min="3862" max="3862" width="12.375" style="1" customWidth="1"/>
    <col min="3863" max="3863" width="11.75" style="1" customWidth="1"/>
    <col min="3864" max="3864" width="12.25" style="1" customWidth="1"/>
    <col min="3865" max="3865" width="13.75" style="1" customWidth="1"/>
    <col min="3866" max="3866" width="15.375" style="1" customWidth="1"/>
    <col min="3867" max="3867" width="14.125" style="1" customWidth="1"/>
    <col min="3868" max="3868" width="15.875" style="1" customWidth="1"/>
    <col min="3869" max="3878" width="16.625" style="1" customWidth="1"/>
    <col min="3879" max="3879" width="19.5" style="1" customWidth="1"/>
    <col min="3880" max="3880" width="7.25" style="1" customWidth="1"/>
    <col min="3881" max="3881" width="9.875" style="1" customWidth="1"/>
    <col min="3882" max="3882" width="7.125" style="1" customWidth="1"/>
    <col min="3883" max="3883" width="6" style="1" customWidth="1"/>
    <col min="3884" max="3884" width="8.375" style="1" customWidth="1"/>
    <col min="3885" max="3885" width="5.625" style="1" customWidth="1"/>
    <col min="3886" max="3886" width="7.375" style="1" customWidth="1"/>
    <col min="3887" max="3887" width="10" style="1" customWidth="1"/>
    <col min="3888" max="3888" width="7.875" style="1" customWidth="1"/>
    <col min="3889" max="3889" width="6.75" style="1" customWidth="1"/>
    <col min="3890" max="3890" width="9" style="1"/>
    <col min="3891" max="3891" width="6.125" style="1" customWidth="1"/>
    <col min="3892" max="3892" width="6.75" style="1" customWidth="1"/>
    <col min="3893" max="3893" width="9.375" style="1" customWidth="1"/>
    <col min="3894" max="3894" width="7.375" style="1" customWidth="1"/>
    <col min="3895" max="3901" width="7.25" style="1" customWidth="1"/>
    <col min="3902" max="3902" width="8.625" style="1" customWidth="1"/>
    <col min="3903" max="3903" width="6.125" style="1" customWidth="1"/>
    <col min="3904" max="3904" width="6.875" style="1" customWidth="1"/>
    <col min="3905" max="3905" width="9.625" style="1" customWidth="1"/>
    <col min="3906" max="3906" width="6.75" style="1" customWidth="1"/>
    <col min="3907" max="3907" width="7.75" style="1" customWidth="1"/>
    <col min="3908" max="4096" width="9" style="1"/>
    <col min="4097" max="4097" width="10.875" style="1" customWidth="1"/>
    <col min="4098" max="4098" width="48.75" style="1" customWidth="1"/>
    <col min="4099" max="4099" width="13.25" style="1" customWidth="1"/>
    <col min="4100" max="4100" width="7.625" style="1" customWidth="1"/>
    <col min="4101" max="4101" width="7.25" style="1" customWidth="1"/>
    <col min="4102" max="4102" width="7.875" style="1" customWidth="1"/>
    <col min="4103" max="4103" width="12.625" style="1" customWidth="1"/>
    <col min="4104" max="4104" width="10.25" style="1" customWidth="1"/>
    <col min="4105" max="4105" width="15" style="1" customWidth="1"/>
    <col min="4106" max="4106" width="18" style="1" customWidth="1"/>
    <col min="4107" max="4107" width="8.375" style="1" customWidth="1"/>
    <col min="4108" max="4108" width="7.5" style="1" customWidth="1"/>
    <col min="4109" max="4109" width="9.5" style="1" customWidth="1"/>
    <col min="4110" max="4110" width="8.75" style="1" customWidth="1"/>
    <col min="4111" max="4111" width="9.25" style="1" customWidth="1"/>
    <col min="4112" max="4112" width="7" style="1" customWidth="1"/>
    <col min="4113" max="4116" width="9.25" style="1" customWidth="1"/>
    <col min="4117" max="4117" width="11.25" style="1" customWidth="1"/>
    <col min="4118" max="4118" width="12.375" style="1" customWidth="1"/>
    <col min="4119" max="4119" width="11.75" style="1" customWidth="1"/>
    <col min="4120" max="4120" width="12.25" style="1" customWidth="1"/>
    <col min="4121" max="4121" width="13.75" style="1" customWidth="1"/>
    <col min="4122" max="4122" width="15.375" style="1" customWidth="1"/>
    <col min="4123" max="4123" width="14.125" style="1" customWidth="1"/>
    <col min="4124" max="4124" width="15.875" style="1" customWidth="1"/>
    <col min="4125" max="4134" width="16.625" style="1" customWidth="1"/>
    <col min="4135" max="4135" width="19.5" style="1" customWidth="1"/>
    <col min="4136" max="4136" width="7.25" style="1" customWidth="1"/>
    <col min="4137" max="4137" width="9.875" style="1" customWidth="1"/>
    <col min="4138" max="4138" width="7.125" style="1" customWidth="1"/>
    <col min="4139" max="4139" width="6" style="1" customWidth="1"/>
    <col min="4140" max="4140" width="8.375" style="1" customWidth="1"/>
    <col min="4141" max="4141" width="5.625" style="1" customWidth="1"/>
    <col min="4142" max="4142" width="7.375" style="1" customWidth="1"/>
    <col min="4143" max="4143" width="10" style="1" customWidth="1"/>
    <col min="4144" max="4144" width="7.875" style="1" customWidth="1"/>
    <col min="4145" max="4145" width="6.75" style="1" customWidth="1"/>
    <col min="4146" max="4146" width="9" style="1"/>
    <col min="4147" max="4147" width="6.125" style="1" customWidth="1"/>
    <col min="4148" max="4148" width="6.75" style="1" customWidth="1"/>
    <col min="4149" max="4149" width="9.375" style="1" customWidth="1"/>
    <col min="4150" max="4150" width="7.375" style="1" customWidth="1"/>
    <col min="4151" max="4157" width="7.25" style="1" customWidth="1"/>
    <col min="4158" max="4158" width="8.625" style="1" customWidth="1"/>
    <col min="4159" max="4159" width="6.125" style="1" customWidth="1"/>
    <col min="4160" max="4160" width="6.875" style="1" customWidth="1"/>
    <col min="4161" max="4161" width="9.625" style="1" customWidth="1"/>
    <col min="4162" max="4162" width="6.75" style="1" customWidth="1"/>
    <col min="4163" max="4163" width="7.75" style="1" customWidth="1"/>
    <col min="4164" max="4352" width="9" style="1"/>
    <col min="4353" max="4353" width="10.875" style="1" customWidth="1"/>
    <col min="4354" max="4354" width="48.75" style="1" customWidth="1"/>
    <col min="4355" max="4355" width="13.25" style="1" customWidth="1"/>
    <col min="4356" max="4356" width="7.625" style="1" customWidth="1"/>
    <col min="4357" max="4357" width="7.25" style="1" customWidth="1"/>
    <col min="4358" max="4358" width="7.875" style="1" customWidth="1"/>
    <col min="4359" max="4359" width="12.625" style="1" customWidth="1"/>
    <col min="4360" max="4360" width="10.25" style="1" customWidth="1"/>
    <col min="4361" max="4361" width="15" style="1" customWidth="1"/>
    <col min="4362" max="4362" width="18" style="1" customWidth="1"/>
    <col min="4363" max="4363" width="8.375" style="1" customWidth="1"/>
    <col min="4364" max="4364" width="7.5" style="1" customWidth="1"/>
    <col min="4365" max="4365" width="9.5" style="1" customWidth="1"/>
    <col min="4366" max="4366" width="8.75" style="1" customWidth="1"/>
    <col min="4367" max="4367" width="9.25" style="1" customWidth="1"/>
    <col min="4368" max="4368" width="7" style="1" customWidth="1"/>
    <col min="4369" max="4372" width="9.25" style="1" customWidth="1"/>
    <col min="4373" max="4373" width="11.25" style="1" customWidth="1"/>
    <col min="4374" max="4374" width="12.375" style="1" customWidth="1"/>
    <col min="4375" max="4375" width="11.75" style="1" customWidth="1"/>
    <col min="4376" max="4376" width="12.25" style="1" customWidth="1"/>
    <col min="4377" max="4377" width="13.75" style="1" customWidth="1"/>
    <col min="4378" max="4378" width="15.375" style="1" customWidth="1"/>
    <col min="4379" max="4379" width="14.125" style="1" customWidth="1"/>
    <col min="4380" max="4380" width="15.875" style="1" customWidth="1"/>
    <col min="4381" max="4390" width="16.625" style="1" customWidth="1"/>
    <col min="4391" max="4391" width="19.5" style="1" customWidth="1"/>
    <col min="4392" max="4392" width="7.25" style="1" customWidth="1"/>
    <col min="4393" max="4393" width="9.875" style="1" customWidth="1"/>
    <col min="4394" max="4394" width="7.125" style="1" customWidth="1"/>
    <col min="4395" max="4395" width="6" style="1" customWidth="1"/>
    <col min="4396" max="4396" width="8.375" style="1" customWidth="1"/>
    <col min="4397" max="4397" width="5.625" style="1" customWidth="1"/>
    <col min="4398" max="4398" width="7.375" style="1" customWidth="1"/>
    <col min="4399" max="4399" width="10" style="1" customWidth="1"/>
    <col min="4400" max="4400" width="7.875" style="1" customWidth="1"/>
    <col min="4401" max="4401" width="6.75" style="1" customWidth="1"/>
    <col min="4402" max="4402" width="9" style="1"/>
    <col min="4403" max="4403" width="6.125" style="1" customWidth="1"/>
    <col min="4404" max="4404" width="6.75" style="1" customWidth="1"/>
    <col min="4405" max="4405" width="9.375" style="1" customWidth="1"/>
    <col min="4406" max="4406" width="7.375" style="1" customWidth="1"/>
    <col min="4407" max="4413" width="7.25" style="1" customWidth="1"/>
    <col min="4414" max="4414" width="8.625" style="1" customWidth="1"/>
    <col min="4415" max="4415" width="6.125" style="1" customWidth="1"/>
    <col min="4416" max="4416" width="6.875" style="1" customWidth="1"/>
    <col min="4417" max="4417" width="9.625" style="1" customWidth="1"/>
    <col min="4418" max="4418" width="6.75" style="1" customWidth="1"/>
    <col min="4419" max="4419" width="7.75" style="1" customWidth="1"/>
    <col min="4420" max="4608" width="9" style="1"/>
    <col min="4609" max="4609" width="10.875" style="1" customWidth="1"/>
    <col min="4610" max="4610" width="48.75" style="1" customWidth="1"/>
    <col min="4611" max="4611" width="13.25" style="1" customWidth="1"/>
    <col min="4612" max="4612" width="7.625" style="1" customWidth="1"/>
    <col min="4613" max="4613" width="7.25" style="1" customWidth="1"/>
    <col min="4614" max="4614" width="7.875" style="1" customWidth="1"/>
    <col min="4615" max="4615" width="12.625" style="1" customWidth="1"/>
    <col min="4616" max="4616" width="10.25" style="1" customWidth="1"/>
    <col min="4617" max="4617" width="15" style="1" customWidth="1"/>
    <col min="4618" max="4618" width="18" style="1" customWidth="1"/>
    <col min="4619" max="4619" width="8.375" style="1" customWidth="1"/>
    <col min="4620" max="4620" width="7.5" style="1" customWidth="1"/>
    <col min="4621" max="4621" width="9.5" style="1" customWidth="1"/>
    <col min="4622" max="4622" width="8.75" style="1" customWidth="1"/>
    <col min="4623" max="4623" width="9.25" style="1" customWidth="1"/>
    <col min="4624" max="4624" width="7" style="1" customWidth="1"/>
    <col min="4625" max="4628" width="9.25" style="1" customWidth="1"/>
    <col min="4629" max="4629" width="11.25" style="1" customWidth="1"/>
    <col min="4630" max="4630" width="12.375" style="1" customWidth="1"/>
    <col min="4631" max="4631" width="11.75" style="1" customWidth="1"/>
    <col min="4632" max="4632" width="12.25" style="1" customWidth="1"/>
    <col min="4633" max="4633" width="13.75" style="1" customWidth="1"/>
    <col min="4634" max="4634" width="15.375" style="1" customWidth="1"/>
    <col min="4635" max="4635" width="14.125" style="1" customWidth="1"/>
    <col min="4636" max="4636" width="15.875" style="1" customWidth="1"/>
    <col min="4637" max="4646" width="16.625" style="1" customWidth="1"/>
    <col min="4647" max="4647" width="19.5" style="1" customWidth="1"/>
    <col min="4648" max="4648" width="7.25" style="1" customWidth="1"/>
    <col min="4649" max="4649" width="9.875" style="1" customWidth="1"/>
    <col min="4650" max="4650" width="7.125" style="1" customWidth="1"/>
    <col min="4651" max="4651" width="6" style="1" customWidth="1"/>
    <col min="4652" max="4652" width="8.375" style="1" customWidth="1"/>
    <col min="4653" max="4653" width="5.625" style="1" customWidth="1"/>
    <col min="4654" max="4654" width="7.375" style="1" customWidth="1"/>
    <col min="4655" max="4655" width="10" style="1" customWidth="1"/>
    <col min="4656" max="4656" width="7.875" style="1" customWidth="1"/>
    <col min="4657" max="4657" width="6.75" style="1" customWidth="1"/>
    <col min="4658" max="4658" width="9" style="1"/>
    <col min="4659" max="4659" width="6.125" style="1" customWidth="1"/>
    <col min="4660" max="4660" width="6.75" style="1" customWidth="1"/>
    <col min="4661" max="4661" width="9.375" style="1" customWidth="1"/>
    <col min="4662" max="4662" width="7.375" style="1" customWidth="1"/>
    <col min="4663" max="4669" width="7.25" style="1" customWidth="1"/>
    <col min="4670" max="4670" width="8.625" style="1" customWidth="1"/>
    <col min="4671" max="4671" width="6.125" style="1" customWidth="1"/>
    <col min="4672" max="4672" width="6.875" style="1" customWidth="1"/>
    <col min="4673" max="4673" width="9.625" style="1" customWidth="1"/>
    <col min="4674" max="4674" width="6.75" style="1" customWidth="1"/>
    <col min="4675" max="4675" width="7.75" style="1" customWidth="1"/>
    <col min="4676" max="4864" width="9" style="1"/>
    <col min="4865" max="4865" width="10.875" style="1" customWidth="1"/>
    <col min="4866" max="4866" width="48.75" style="1" customWidth="1"/>
    <col min="4867" max="4867" width="13.25" style="1" customWidth="1"/>
    <col min="4868" max="4868" width="7.625" style="1" customWidth="1"/>
    <col min="4869" max="4869" width="7.25" style="1" customWidth="1"/>
    <col min="4870" max="4870" width="7.875" style="1" customWidth="1"/>
    <col min="4871" max="4871" width="12.625" style="1" customWidth="1"/>
    <col min="4872" max="4872" width="10.25" style="1" customWidth="1"/>
    <col min="4873" max="4873" width="15" style="1" customWidth="1"/>
    <col min="4874" max="4874" width="18" style="1" customWidth="1"/>
    <col min="4875" max="4875" width="8.375" style="1" customWidth="1"/>
    <col min="4876" max="4876" width="7.5" style="1" customWidth="1"/>
    <col min="4877" max="4877" width="9.5" style="1" customWidth="1"/>
    <col min="4878" max="4878" width="8.75" style="1" customWidth="1"/>
    <col min="4879" max="4879" width="9.25" style="1" customWidth="1"/>
    <col min="4880" max="4880" width="7" style="1" customWidth="1"/>
    <col min="4881" max="4884" width="9.25" style="1" customWidth="1"/>
    <col min="4885" max="4885" width="11.25" style="1" customWidth="1"/>
    <col min="4886" max="4886" width="12.375" style="1" customWidth="1"/>
    <col min="4887" max="4887" width="11.75" style="1" customWidth="1"/>
    <col min="4888" max="4888" width="12.25" style="1" customWidth="1"/>
    <col min="4889" max="4889" width="13.75" style="1" customWidth="1"/>
    <col min="4890" max="4890" width="15.375" style="1" customWidth="1"/>
    <col min="4891" max="4891" width="14.125" style="1" customWidth="1"/>
    <col min="4892" max="4892" width="15.875" style="1" customWidth="1"/>
    <col min="4893" max="4902" width="16.625" style="1" customWidth="1"/>
    <col min="4903" max="4903" width="19.5" style="1" customWidth="1"/>
    <col min="4904" max="4904" width="7.25" style="1" customWidth="1"/>
    <col min="4905" max="4905" width="9.875" style="1" customWidth="1"/>
    <col min="4906" max="4906" width="7.125" style="1" customWidth="1"/>
    <col min="4907" max="4907" width="6" style="1" customWidth="1"/>
    <col min="4908" max="4908" width="8.375" style="1" customWidth="1"/>
    <col min="4909" max="4909" width="5.625" style="1" customWidth="1"/>
    <col min="4910" max="4910" width="7.375" style="1" customWidth="1"/>
    <col min="4911" max="4911" width="10" style="1" customWidth="1"/>
    <col min="4912" max="4912" width="7.875" style="1" customWidth="1"/>
    <col min="4913" max="4913" width="6.75" style="1" customWidth="1"/>
    <col min="4914" max="4914" width="9" style="1"/>
    <col min="4915" max="4915" width="6.125" style="1" customWidth="1"/>
    <col min="4916" max="4916" width="6.75" style="1" customWidth="1"/>
    <col min="4917" max="4917" width="9.375" style="1" customWidth="1"/>
    <col min="4918" max="4918" width="7.375" style="1" customWidth="1"/>
    <col min="4919" max="4925" width="7.25" style="1" customWidth="1"/>
    <col min="4926" max="4926" width="8.625" style="1" customWidth="1"/>
    <col min="4927" max="4927" width="6.125" style="1" customWidth="1"/>
    <col min="4928" max="4928" width="6.875" style="1" customWidth="1"/>
    <col min="4929" max="4929" width="9.625" style="1" customWidth="1"/>
    <col min="4930" max="4930" width="6.75" style="1" customWidth="1"/>
    <col min="4931" max="4931" width="7.75" style="1" customWidth="1"/>
    <col min="4932" max="5120" width="9" style="1"/>
    <col min="5121" max="5121" width="10.875" style="1" customWidth="1"/>
    <col min="5122" max="5122" width="48.75" style="1" customWidth="1"/>
    <col min="5123" max="5123" width="13.25" style="1" customWidth="1"/>
    <col min="5124" max="5124" width="7.625" style="1" customWidth="1"/>
    <col min="5125" max="5125" width="7.25" style="1" customWidth="1"/>
    <col min="5126" max="5126" width="7.875" style="1" customWidth="1"/>
    <col min="5127" max="5127" width="12.625" style="1" customWidth="1"/>
    <col min="5128" max="5128" width="10.25" style="1" customWidth="1"/>
    <col min="5129" max="5129" width="15" style="1" customWidth="1"/>
    <col min="5130" max="5130" width="18" style="1" customWidth="1"/>
    <col min="5131" max="5131" width="8.375" style="1" customWidth="1"/>
    <col min="5132" max="5132" width="7.5" style="1" customWidth="1"/>
    <col min="5133" max="5133" width="9.5" style="1" customWidth="1"/>
    <col min="5134" max="5134" width="8.75" style="1" customWidth="1"/>
    <col min="5135" max="5135" width="9.25" style="1" customWidth="1"/>
    <col min="5136" max="5136" width="7" style="1" customWidth="1"/>
    <col min="5137" max="5140" width="9.25" style="1" customWidth="1"/>
    <col min="5141" max="5141" width="11.25" style="1" customWidth="1"/>
    <col min="5142" max="5142" width="12.375" style="1" customWidth="1"/>
    <col min="5143" max="5143" width="11.75" style="1" customWidth="1"/>
    <col min="5144" max="5144" width="12.25" style="1" customWidth="1"/>
    <col min="5145" max="5145" width="13.75" style="1" customWidth="1"/>
    <col min="5146" max="5146" width="15.375" style="1" customWidth="1"/>
    <col min="5147" max="5147" width="14.125" style="1" customWidth="1"/>
    <col min="5148" max="5148" width="15.875" style="1" customWidth="1"/>
    <col min="5149" max="5158" width="16.625" style="1" customWidth="1"/>
    <col min="5159" max="5159" width="19.5" style="1" customWidth="1"/>
    <col min="5160" max="5160" width="7.25" style="1" customWidth="1"/>
    <col min="5161" max="5161" width="9.875" style="1" customWidth="1"/>
    <col min="5162" max="5162" width="7.125" style="1" customWidth="1"/>
    <col min="5163" max="5163" width="6" style="1" customWidth="1"/>
    <col min="5164" max="5164" width="8.375" style="1" customWidth="1"/>
    <col min="5165" max="5165" width="5.625" style="1" customWidth="1"/>
    <col min="5166" max="5166" width="7.375" style="1" customWidth="1"/>
    <col min="5167" max="5167" width="10" style="1" customWidth="1"/>
    <col min="5168" max="5168" width="7.875" style="1" customWidth="1"/>
    <col min="5169" max="5169" width="6.75" style="1" customWidth="1"/>
    <col min="5170" max="5170" width="9" style="1"/>
    <col min="5171" max="5171" width="6.125" style="1" customWidth="1"/>
    <col min="5172" max="5172" width="6.75" style="1" customWidth="1"/>
    <col min="5173" max="5173" width="9.375" style="1" customWidth="1"/>
    <col min="5174" max="5174" width="7.375" style="1" customWidth="1"/>
    <col min="5175" max="5181" width="7.25" style="1" customWidth="1"/>
    <col min="5182" max="5182" width="8.625" style="1" customWidth="1"/>
    <col min="5183" max="5183" width="6.125" style="1" customWidth="1"/>
    <col min="5184" max="5184" width="6.875" style="1" customWidth="1"/>
    <col min="5185" max="5185" width="9.625" style="1" customWidth="1"/>
    <col min="5186" max="5186" width="6.75" style="1" customWidth="1"/>
    <col min="5187" max="5187" width="7.75" style="1" customWidth="1"/>
    <col min="5188" max="5376" width="9" style="1"/>
    <col min="5377" max="5377" width="10.875" style="1" customWidth="1"/>
    <col min="5378" max="5378" width="48.75" style="1" customWidth="1"/>
    <col min="5379" max="5379" width="13.25" style="1" customWidth="1"/>
    <col min="5380" max="5380" width="7.625" style="1" customWidth="1"/>
    <col min="5381" max="5381" width="7.25" style="1" customWidth="1"/>
    <col min="5382" max="5382" width="7.875" style="1" customWidth="1"/>
    <col min="5383" max="5383" width="12.625" style="1" customWidth="1"/>
    <col min="5384" max="5384" width="10.25" style="1" customWidth="1"/>
    <col min="5385" max="5385" width="15" style="1" customWidth="1"/>
    <col min="5386" max="5386" width="18" style="1" customWidth="1"/>
    <col min="5387" max="5387" width="8.375" style="1" customWidth="1"/>
    <col min="5388" max="5388" width="7.5" style="1" customWidth="1"/>
    <col min="5389" max="5389" width="9.5" style="1" customWidth="1"/>
    <col min="5390" max="5390" width="8.75" style="1" customWidth="1"/>
    <col min="5391" max="5391" width="9.25" style="1" customWidth="1"/>
    <col min="5392" max="5392" width="7" style="1" customWidth="1"/>
    <col min="5393" max="5396" width="9.25" style="1" customWidth="1"/>
    <col min="5397" max="5397" width="11.25" style="1" customWidth="1"/>
    <col min="5398" max="5398" width="12.375" style="1" customWidth="1"/>
    <col min="5399" max="5399" width="11.75" style="1" customWidth="1"/>
    <col min="5400" max="5400" width="12.25" style="1" customWidth="1"/>
    <col min="5401" max="5401" width="13.75" style="1" customWidth="1"/>
    <col min="5402" max="5402" width="15.375" style="1" customWidth="1"/>
    <col min="5403" max="5403" width="14.125" style="1" customWidth="1"/>
    <col min="5404" max="5404" width="15.875" style="1" customWidth="1"/>
    <col min="5405" max="5414" width="16.625" style="1" customWidth="1"/>
    <col min="5415" max="5415" width="19.5" style="1" customWidth="1"/>
    <col min="5416" max="5416" width="7.25" style="1" customWidth="1"/>
    <col min="5417" max="5417" width="9.875" style="1" customWidth="1"/>
    <col min="5418" max="5418" width="7.125" style="1" customWidth="1"/>
    <col min="5419" max="5419" width="6" style="1" customWidth="1"/>
    <col min="5420" max="5420" width="8.375" style="1" customWidth="1"/>
    <col min="5421" max="5421" width="5.625" style="1" customWidth="1"/>
    <col min="5422" max="5422" width="7.375" style="1" customWidth="1"/>
    <col min="5423" max="5423" width="10" style="1" customWidth="1"/>
    <col min="5424" max="5424" width="7.875" style="1" customWidth="1"/>
    <col min="5425" max="5425" width="6.75" style="1" customWidth="1"/>
    <col min="5426" max="5426" width="9" style="1"/>
    <col min="5427" max="5427" width="6.125" style="1" customWidth="1"/>
    <col min="5428" max="5428" width="6.75" style="1" customWidth="1"/>
    <col min="5429" max="5429" width="9.375" style="1" customWidth="1"/>
    <col min="5430" max="5430" width="7.375" style="1" customWidth="1"/>
    <col min="5431" max="5437" width="7.25" style="1" customWidth="1"/>
    <col min="5438" max="5438" width="8.625" style="1" customWidth="1"/>
    <col min="5439" max="5439" width="6.125" style="1" customWidth="1"/>
    <col min="5440" max="5440" width="6.875" style="1" customWidth="1"/>
    <col min="5441" max="5441" width="9.625" style="1" customWidth="1"/>
    <col min="5442" max="5442" width="6.75" style="1" customWidth="1"/>
    <col min="5443" max="5443" width="7.75" style="1" customWidth="1"/>
    <col min="5444" max="5632" width="9" style="1"/>
    <col min="5633" max="5633" width="10.875" style="1" customWidth="1"/>
    <col min="5634" max="5634" width="48.75" style="1" customWidth="1"/>
    <col min="5635" max="5635" width="13.25" style="1" customWidth="1"/>
    <col min="5636" max="5636" width="7.625" style="1" customWidth="1"/>
    <col min="5637" max="5637" width="7.25" style="1" customWidth="1"/>
    <col min="5638" max="5638" width="7.875" style="1" customWidth="1"/>
    <col min="5639" max="5639" width="12.625" style="1" customWidth="1"/>
    <col min="5640" max="5640" width="10.25" style="1" customWidth="1"/>
    <col min="5641" max="5641" width="15" style="1" customWidth="1"/>
    <col min="5642" max="5642" width="18" style="1" customWidth="1"/>
    <col min="5643" max="5643" width="8.375" style="1" customWidth="1"/>
    <col min="5644" max="5644" width="7.5" style="1" customWidth="1"/>
    <col min="5645" max="5645" width="9.5" style="1" customWidth="1"/>
    <col min="5646" max="5646" width="8.75" style="1" customWidth="1"/>
    <col min="5647" max="5647" width="9.25" style="1" customWidth="1"/>
    <col min="5648" max="5648" width="7" style="1" customWidth="1"/>
    <col min="5649" max="5652" width="9.25" style="1" customWidth="1"/>
    <col min="5653" max="5653" width="11.25" style="1" customWidth="1"/>
    <col min="5654" max="5654" width="12.375" style="1" customWidth="1"/>
    <col min="5655" max="5655" width="11.75" style="1" customWidth="1"/>
    <col min="5656" max="5656" width="12.25" style="1" customWidth="1"/>
    <col min="5657" max="5657" width="13.75" style="1" customWidth="1"/>
    <col min="5658" max="5658" width="15.375" style="1" customWidth="1"/>
    <col min="5659" max="5659" width="14.125" style="1" customWidth="1"/>
    <col min="5660" max="5660" width="15.875" style="1" customWidth="1"/>
    <col min="5661" max="5670" width="16.625" style="1" customWidth="1"/>
    <col min="5671" max="5671" width="19.5" style="1" customWidth="1"/>
    <col min="5672" max="5672" width="7.25" style="1" customWidth="1"/>
    <col min="5673" max="5673" width="9.875" style="1" customWidth="1"/>
    <col min="5674" max="5674" width="7.125" style="1" customWidth="1"/>
    <col min="5675" max="5675" width="6" style="1" customWidth="1"/>
    <col min="5676" max="5676" width="8.375" style="1" customWidth="1"/>
    <col min="5677" max="5677" width="5.625" style="1" customWidth="1"/>
    <col min="5678" max="5678" width="7.375" style="1" customWidth="1"/>
    <col min="5679" max="5679" width="10" style="1" customWidth="1"/>
    <col min="5680" max="5680" width="7.875" style="1" customWidth="1"/>
    <col min="5681" max="5681" width="6.75" style="1" customWidth="1"/>
    <col min="5682" max="5682" width="9" style="1"/>
    <col min="5683" max="5683" width="6.125" style="1" customWidth="1"/>
    <col min="5684" max="5684" width="6.75" style="1" customWidth="1"/>
    <col min="5685" max="5685" width="9.375" style="1" customWidth="1"/>
    <col min="5686" max="5686" width="7.375" style="1" customWidth="1"/>
    <col min="5687" max="5693" width="7.25" style="1" customWidth="1"/>
    <col min="5694" max="5694" width="8.625" style="1" customWidth="1"/>
    <col min="5695" max="5695" width="6.125" style="1" customWidth="1"/>
    <col min="5696" max="5696" width="6.875" style="1" customWidth="1"/>
    <col min="5697" max="5697" width="9.625" style="1" customWidth="1"/>
    <col min="5698" max="5698" width="6.75" style="1" customWidth="1"/>
    <col min="5699" max="5699" width="7.75" style="1" customWidth="1"/>
    <col min="5700" max="5888" width="9" style="1"/>
    <col min="5889" max="5889" width="10.875" style="1" customWidth="1"/>
    <col min="5890" max="5890" width="48.75" style="1" customWidth="1"/>
    <col min="5891" max="5891" width="13.25" style="1" customWidth="1"/>
    <col min="5892" max="5892" width="7.625" style="1" customWidth="1"/>
    <col min="5893" max="5893" width="7.25" style="1" customWidth="1"/>
    <col min="5894" max="5894" width="7.875" style="1" customWidth="1"/>
    <col min="5895" max="5895" width="12.625" style="1" customWidth="1"/>
    <col min="5896" max="5896" width="10.25" style="1" customWidth="1"/>
    <col min="5897" max="5897" width="15" style="1" customWidth="1"/>
    <col min="5898" max="5898" width="18" style="1" customWidth="1"/>
    <col min="5899" max="5899" width="8.375" style="1" customWidth="1"/>
    <col min="5900" max="5900" width="7.5" style="1" customWidth="1"/>
    <col min="5901" max="5901" width="9.5" style="1" customWidth="1"/>
    <col min="5902" max="5902" width="8.75" style="1" customWidth="1"/>
    <col min="5903" max="5903" width="9.25" style="1" customWidth="1"/>
    <col min="5904" max="5904" width="7" style="1" customWidth="1"/>
    <col min="5905" max="5908" width="9.25" style="1" customWidth="1"/>
    <col min="5909" max="5909" width="11.25" style="1" customWidth="1"/>
    <col min="5910" max="5910" width="12.375" style="1" customWidth="1"/>
    <col min="5911" max="5911" width="11.75" style="1" customWidth="1"/>
    <col min="5912" max="5912" width="12.25" style="1" customWidth="1"/>
    <col min="5913" max="5913" width="13.75" style="1" customWidth="1"/>
    <col min="5914" max="5914" width="15.375" style="1" customWidth="1"/>
    <col min="5915" max="5915" width="14.125" style="1" customWidth="1"/>
    <col min="5916" max="5916" width="15.875" style="1" customWidth="1"/>
    <col min="5917" max="5926" width="16.625" style="1" customWidth="1"/>
    <col min="5927" max="5927" width="19.5" style="1" customWidth="1"/>
    <col min="5928" max="5928" width="7.25" style="1" customWidth="1"/>
    <col min="5929" max="5929" width="9.875" style="1" customWidth="1"/>
    <col min="5930" max="5930" width="7.125" style="1" customWidth="1"/>
    <col min="5931" max="5931" width="6" style="1" customWidth="1"/>
    <col min="5932" max="5932" width="8.375" style="1" customWidth="1"/>
    <col min="5933" max="5933" width="5.625" style="1" customWidth="1"/>
    <col min="5934" max="5934" width="7.375" style="1" customWidth="1"/>
    <col min="5935" max="5935" width="10" style="1" customWidth="1"/>
    <col min="5936" max="5936" width="7.875" style="1" customWidth="1"/>
    <col min="5937" max="5937" width="6.75" style="1" customWidth="1"/>
    <col min="5938" max="5938" width="9" style="1"/>
    <col min="5939" max="5939" width="6.125" style="1" customWidth="1"/>
    <col min="5940" max="5940" width="6.75" style="1" customWidth="1"/>
    <col min="5941" max="5941" width="9.375" style="1" customWidth="1"/>
    <col min="5942" max="5942" width="7.375" style="1" customWidth="1"/>
    <col min="5943" max="5949" width="7.25" style="1" customWidth="1"/>
    <col min="5950" max="5950" width="8.625" style="1" customWidth="1"/>
    <col min="5951" max="5951" width="6.125" style="1" customWidth="1"/>
    <col min="5952" max="5952" width="6.875" style="1" customWidth="1"/>
    <col min="5953" max="5953" width="9.625" style="1" customWidth="1"/>
    <col min="5954" max="5954" width="6.75" style="1" customWidth="1"/>
    <col min="5955" max="5955" width="7.75" style="1" customWidth="1"/>
    <col min="5956" max="6144" width="9" style="1"/>
    <col min="6145" max="6145" width="10.875" style="1" customWidth="1"/>
    <col min="6146" max="6146" width="48.75" style="1" customWidth="1"/>
    <col min="6147" max="6147" width="13.25" style="1" customWidth="1"/>
    <col min="6148" max="6148" width="7.625" style="1" customWidth="1"/>
    <col min="6149" max="6149" width="7.25" style="1" customWidth="1"/>
    <col min="6150" max="6150" width="7.875" style="1" customWidth="1"/>
    <col min="6151" max="6151" width="12.625" style="1" customWidth="1"/>
    <col min="6152" max="6152" width="10.25" style="1" customWidth="1"/>
    <col min="6153" max="6153" width="15" style="1" customWidth="1"/>
    <col min="6154" max="6154" width="18" style="1" customWidth="1"/>
    <col min="6155" max="6155" width="8.375" style="1" customWidth="1"/>
    <col min="6156" max="6156" width="7.5" style="1" customWidth="1"/>
    <col min="6157" max="6157" width="9.5" style="1" customWidth="1"/>
    <col min="6158" max="6158" width="8.75" style="1" customWidth="1"/>
    <col min="6159" max="6159" width="9.25" style="1" customWidth="1"/>
    <col min="6160" max="6160" width="7" style="1" customWidth="1"/>
    <col min="6161" max="6164" width="9.25" style="1" customWidth="1"/>
    <col min="6165" max="6165" width="11.25" style="1" customWidth="1"/>
    <col min="6166" max="6166" width="12.375" style="1" customWidth="1"/>
    <col min="6167" max="6167" width="11.75" style="1" customWidth="1"/>
    <col min="6168" max="6168" width="12.25" style="1" customWidth="1"/>
    <col min="6169" max="6169" width="13.75" style="1" customWidth="1"/>
    <col min="6170" max="6170" width="15.375" style="1" customWidth="1"/>
    <col min="6171" max="6171" width="14.125" style="1" customWidth="1"/>
    <col min="6172" max="6172" width="15.875" style="1" customWidth="1"/>
    <col min="6173" max="6182" width="16.625" style="1" customWidth="1"/>
    <col min="6183" max="6183" width="19.5" style="1" customWidth="1"/>
    <col min="6184" max="6184" width="7.25" style="1" customWidth="1"/>
    <col min="6185" max="6185" width="9.875" style="1" customWidth="1"/>
    <col min="6186" max="6186" width="7.125" style="1" customWidth="1"/>
    <col min="6187" max="6187" width="6" style="1" customWidth="1"/>
    <col min="6188" max="6188" width="8.375" style="1" customWidth="1"/>
    <col min="6189" max="6189" width="5.625" style="1" customWidth="1"/>
    <col min="6190" max="6190" width="7.375" style="1" customWidth="1"/>
    <col min="6191" max="6191" width="10" style="1" customWidth="1"/>
    <col min="6192" max="6192" width="7.875" style="1" customWidth="1"/>
    <col min="6193" max="6193" width="6.75" style="1" customWidth="1"/>
    <col min="6194" max="6194" width="9" style="1"/>
    <col min="6195" max="6195" width="6.125" style="1" customWidth="1"/>
    <col min="6196" max="6196" width="6.75" style="1" customWidth="1"/>
    <col min="6197" max="6197" width="9.375" style="1" customWidth="1"/>
    <col min="6198" max="6198" width="7.375" style="1" customWidth="1"/>
    <col min="6199" max="6205" width="7.25" style="1" customWidth="1"/>
    <col min="6206" max="6206" width="8.625" style="1" customWidth="1"/>
    <col min="6207" max="6207" width="6.125" style="1" customWidth="1"/>
    <col min="6208" max="6208" width="6.875" style="1" customWidth="1"/>
    <col min="6209" max="6209" width="9.625" style="1" customWidth="1"/>
    <col min="6210" max="6210" width="6.75" style="1" customWidth="1"/>
    <col min="6211" max="6211" width="7.75" style="1" customWidth="1"/>
    <col min="6212" max="6400" width="9" style="1"/>
    <col min="6401" max="6401" width="10.875" style="1" customWidth="1"/>
    <col min="6402" max="6402" width="48.75" style="1" customWidth="1"/>
    <col min="6403" max="6403" width="13.25" style="1" customWidth="1"/>
    <col min="6404" max="6404" width="7.625" style="1" customWidth="1"/>
    <col min="6405" max="6405" width="7.25" style="1" customWidth="1"/>
    <col min="6406" max="6406" width="7.875" style="1" customWidth="1"/>
    <col min="6407" max="6407" width="12.625" style="1" customWidth="1"/>
    <col min="6408" max="6408" width="10.25" style="1" customWidth="1"/>
    <col min="6409" max="6409" width="15" style="1" customWidth="1"/>
    <col min="6410" max="6410" width="18" style="1" customWidth="1"/>
    <col min="6411" max="6411" width="8.375" style="1" customWidth="1"/>
    <col min="6412" max="6412" width="7.5" style="1" customWidth="1"/>
    <col min="6413" max="6413" width="9.5" style="1" customWidth="1"/>
    <col min="6414" max="6414" width="8.75" style="1" customWidth="1"/>
    <col min="6415" max="6415" width="9.25" style="1" customWidth="1"/>
    <col min="6416" max="6416" width="7" style="1" customWidth="1"/>
    <col min="6417" max="6420" width="9.25" style="1" customWidth="1"/>
    <col min="6421" max="6421" width="11.25" style="1" customWidth="1"/>
    <col min="6422" max="6422" width="12.375" style="1" customWidth="1"/>
    <col min="6423" max="6423" width="11.75" style="1" customWidth="1"/>
    <col min="6424" max="6424" width="12.25" style="1" customWidth="1"/>
    <col min="6425" max="6425" width="13.75" style="1" customWidth="1"/>
    <col min="6426" max="6426" width="15.375" style="1" customWidth="1"/>
    <col min="6427" max="6427" width="14.125" style="1" customWidth="1"/>
    <col min="6428" max="6428" width="15.875" style="1" customWidth="1"/>
    <col min="6429" max="6438" width="16.625" style="1" customWidth="1"/>
    <col min="6439" max="6439" width="19.5" style="1" customWidth="1"/>
    <col min="6440" max="6440" width="7.25" style="1" customWidth="1"/>
    <col min="6441" max="6441" width="9.875" style="1" customWidth="1"/>
    <col min="6442" max="6442" width="7.125" style="1" customWidth="1"/>
    <col min="6443" max="6443" width="6" style="1" customWidth="1"/>
    <col min="6444" max="6444" width="8.375" style="1" customWidth="1"/>
    <col min="6445" max="6445" width="5.625" style="1" customWidth="1"/>
    <col min="6446" max="6446" width="7.375" style="1" customWidth="1"/>
    <col min="6447" max="6447" width="10" style="1" customWidth="1"/>
    <col min="6448" max="6448" width="7.875" style="1" customWidth="1"/>
    <col min="6449" max="6449" width="6.75" style="1" customWidth="1"/>
    <col min="6450" max="6450" width="9" style="1"/>
    <col min="6451" max="6451" width="6.125" style="1" customWidth="1"/>
    <col min="6452" max="6452" width="6.75" style="1" customWidth="1"/>
    <col min="6453" max="6453" width="9.375" style="1" customWidth="1"/>
    <col min="6454" max="6454" width="7.375" style="1" customWidth="1"/>
    <col min="6455" max="6461" width="7.25" style="1" customWidth="1"/>
    <col min="6462" max="6462" width="8.625" style="1" customWidth="1"/>
    <col min="6463" max="6463" width="6.125" style="1" customWidth="1"/>
    <col min="6464" max="6464" width="6.875" style="1" customWidth="1"/>
    <col min="6465" max="6465" width="9.625" style="1" customWidth="1"/>
    <col min="6466" max="6466" width="6.75" style="1" customWidth="1"/>
    <col min="6467" max="6467" width="7.75" style="1" customWidth="1"/>
    <col min="6468" max="6656" width="9" style="1"/>
    <col min="6657" max="6657" width="10.875" style="1" customWidth="1"/>
    <col min="6658" max="6658" width="48.75" style="1" customWidth="1"/>
    <col min="6659" max="6659" width="13.25" style="1" customWidth="1"/>
    <col min="6660" max="6660" width="7.625" style="1" customWidth="1"/>
    <col min="6661" max="6661" width="7.25" style="1" customWidth="1"/>
    <col min="6662" max="6662" width="7.875" style="1" customWidth="1"/>
    <col min="6663" max="6663" width="12.625" style="1" customWidth="1"/>
    <col min="6664" max="6664" width="10.25" style="1" customWidth="1"/>
    <col min="6665" max="6665" width="15" style="1" customWidth="1"/>
    <col min="6666" max="6666" width="18" style="1" customWidth="1"/>
    <col min="6667" max="6667" width="8.375" style="1" customWidth="1"/>
    <col min="6668" max="6668" width="7.5" style="1" customWidth="1"/>
    <col min="6669" max="6669" width="9.5" style="1" customWidth="1"/>
    <col min="6670" max="6670" width="8.75" style="1" customWidth="1"/>
    <col min="6671" max="6671" width="9.25" style="1" customWidth="1"/>
    <col min="6672" max="6672" width="7" style="1" customWidth="1"/>
    <col min="6673" max="6676" width="9.25" style="1" customWidth="1"/>
    <col min="6677" max="6677" width="11.25" style="1" customWidth="1"/>
    <col min="6678" max="6678" width="12.375" style="1" customWidth="1"/>
    <col min="6679" max="6679" width="11.75" style="1" customWidth="1"/>
    <col min="6680" max="6680" width="12.25" style="1" customWidth="1"/>
    <col min="6681" max="6681" width="13.75" style="1" customWidth="1"/>
    <col min="6682" max="6682" width="15.375" style="1" customWidth="1"/>
    <col min="6683" max="6683" width="14.125" style="1" customWidth="1"/>
    <col min="6684" max="6684" width="15.875" style="1" customWidth="1"/>
    <col min="6685" max="6694" width="16.625" style="1" customWidth="1"/>
    <col min="6695" max="6695" width="19.5" style="1" customWidth="1"/>
    <col min="6696" max="6696" width="7.25" style="1" customWidth="1"/>
    <col min="6697" max="6697" width="9.875" style="1" customWidth="1"/>
    <col min="6698" max="6698" width="7.125" style="1" customWidth="1"/>
    <col min="6699" max="6699" width="6" style="1" customWidth="1"/>
    <col min="6700" max="6700" width="8.375" style="1" customWidth="1"/>
    <col min="6701" max="6701" width="5.625" style="1" customWidth="1"/>
    <col min="6702" max="6702" width="7.375" style="1" customWidth="1"/>
    <col min="6703" max="6703" width="10" style="1" customWidth="1"/>
    <col min="6704" max="6704" width="7.875" style="1" customWidth="1"/>
    <col min="6705" max="6705" width="6.75" style="1" customWidth="1"/>
    <col min="6706" max="6706" width="9" style="1"/>
    <col min="6707" max="6707" width="6.125" style="1" customWidth="1"/>
    <col min="6708" max="6708" width="6.75" style="1" customWidth="1"/>
    <col min="6709" max="6709" width="9.375" style="1" customWidth="1"/>
    <col min="6710" max="6710" width="7.375" style="1" customWidth="1"/>
    <col min="6711" max="6717" width="7.25" style="1" customWidth="1"/>
    <col min="6718" max="6718" width="8.625" style="1" customWidth="1"/>
    <col min="6719" max="6719" width="6.125" style="1" customWidth="1"/>
    <col min="6720" max="6720" width="6.875" style="1" customWidth="1"/>
    <col min="6721" max="6721" width="9.625" style="1" customWidth="1"/>
    <col min="6722" max="6722" width="6.75" style="1" customWidth="1"/>
    <col min="6723" max="6723" width="7.75" style="1" customWidth="1"/>
    <col min="6724" max="6912" width="9" style="1"/>
    <col min="6913" max="6913" width="10.875" style="1" customWidth="1"/>
    <col min="6914" max="6914" width="48.75" style="1" customWidth="1"/>
    <col min="6915" max="6915" width="13.25" style="1" customWidth="1"/>
    <col min="6916" max="6916" width="7.625" style="1" customWidth="1"/>
    <col min="6917" max="6917" width="7.25" style="1" customWidth="1"/>
    <col min="6918" max="6918" width="7.875" style="1" customWidth="1"/>
    <col min="6919" max="6919" width="12.625" style="1" customWidth="1"/>
    <col min="6920" max="6920" width="10.25" style="1" customWidth="1"/>
    <col min="6921" max="6921" width="15" style="1" customWidth="1"/>
    <col min="6922" max="6922" width="18" style="1" customWidth="1"/>
    <col min="6923" max="6923" width="8.375" style="1" customWidth="1"/>
    <col min="6924" max="6924" width="7.5" style="1" customWidth="1"/>
    <col min="6925" max="6925" width="9.5" style="1" customWidth="1"/>
    <col min="6926" max="6926" width="8.75" style="1" customWidth="1"/>
    <col min="6927" max="6927" width="9.25" style="1" customWidth="1"/>
    <col min="6928" max="6928" width="7" style="1" customWidth="1"/>
    <col min="6929" max="6932" width="9.25" style="1" customWidth="1"/>
    <col min="6933" max="6933" width="11.25" style="1" customWidth="1"/>
    <col min="6934" max="6934" width="12.375" style="1" customWidth="1"/>
    <col min="6935" max="6935" width="11.75" style="1" customWidth="1"/>
    <col min="6936" max="6936" width="12.25" style="1" customWidth="1"/>
    <col min="6937" max="6937" width="13.75" style="1" customWidth="1"/>
    <col min="6938" max="6938" width="15.375" style="1" customWidth="1"/>
    <col min="6939" max="6939" width="14.125" style="1" customWidth="1"/>
    <col min="6940" max="6940" width="15.875" style="1" customWidth="1"/>
    <col min="6941" max="6950" width="16.625" style="1" customWidth="1"/>
    <col min="6951" max="6951" width="19.5" style="1" customWidth="1"/>
    <col min="6952" max="6952" width="7.25" style="1" customWidth="1"/>
    <col min="6953" max="6953" width="9.875" style="1" customWidth="1"/>
    <col min="6954" max="6954" width="7.125" style="1" customWidth="1"/>
    <col min="6955" max="6955" width="6" style="1" customWidth="1"/>
    <col min="6956" max="6956" width="8.375" style="1" customWidth="1"/>
    <col min="6957" max="6957" width="5.625" style="1" customWidth="1"/>
    <col min="6958" max="6958" width="7.375" style="1" customWidth="1"/>
    <col min="6959" max="6959" width="10" style="1" customWidth="1"/>
    <col min="6960" max="6960" width="7.875" style="1" customWidth="1"/>
    <col min="6961" max="6961" width="6.75" style="1" customWidth="1"/>
    <col min="6962" max="6962" width="9" style="1"/>
    <col min="6963" max="6963" width="6.125" style="1" customWidth="1"/>
    <col min="6964" max="6964" width="6.75" style="1" customWidth="1"/>
    <col min="6965" max="6965" width="9.375" style="1" customWidth="1"/>
    <col min="6966" max="6966" width="7.375" style="1" customWidth="1"/>
    <col min="6967" max="6973" width="7.25" style="1" customWidth="1"/>
    <col min="6974" max="6974" width="8.625" style="1" customWidth="1"/>
    <col min="6975" max="6975" width="6.125" style="1" customWidth="1"/>
    <col min="6976" max="6976" width="6.875" style="1" customWidth="1"/>
    <col min="6977" max="6977" width="9.625" style="1" customWidth="1"/>
    <col min="6978" max="6978" width="6.75" style="1" customWidth="1"/>
    <col min="6979" max="6979" width="7.75" style="1" customWidth="1"/>
    <col min="6980" max="7168" width="9" style="1"/>
    <col min="7169" max="7169" width="10.875" style="1" customWidth="1"/>
    <col min="7170" max="7170" width="48.75" style="1" customWidth="1"/>
    <col min="7171" max="7171" width="13.25" style="1" customWidth="1"/>
    <col min="7172" max="7172" width="7.625" style="1" customWidth="1"/>
    <col min="7173" max="7173" width="7.25" style="1" customWidth="1"/>
    <col min="7174" max="7174" width="7.875" style="1" customWidth="1"/>
    <col min="7175" max="7175" width="12.625" style="1" customWidth="1"/>
    <col min="7176" max="7176" width="10.25" style="1" customWidth="1"/>
    <col min="7177" max="7177" width="15" style="1" customWidth="1"/>
    <col min="7178" max="7178" width="18" style="1" customWidth="1"/>
    <col min="7179" max="7179" width="8.375" style="1" customWidth="1"/>
    <col min="7180" max="7180" width="7.5" style="1" customWidth="1"/>
    <col min="7181" max="7181" width="9.5" style="1" customWidth="1"/>
    <col min="7182" max="7182" width="8.75" style="1" customWidth="1"/>
    <col min="7183" max="7183" width="9.25" style="1" customWidth="1"/>
    <col min="7184" max="7184" width="7" style="1" customWidth="1"/>
    <col min="7185" max="7188" width="9.25" style="1" customWidth="1"/>
    <col min="7189" max="7189" width="11.25" style="1" customWidth="1"/>
    <col min="7190" max="7190" width="12.375" style="1" customWidth="1"/>
    <col min="7191" max="7191" width="11.75" style="1" customWidth="1"/>
    <col min="7192" max="7192" width="12.25" style="1" customWidth="1"/>
    <col min="7193" max="7193" width="13.75" style="1" customWidth="1"/>
    <col min="7194" max="7194" width="15.375" style="1" customWidth="1"/>
    <col min="7195" max="7195" width="14.125" style="1" customWidth="1"/>
    <col min="7196" max="7196" width="15.875" style="1" customWidth="1"/>
    <col min="7197" max="7206" width="16.625" style="1" customWidth="1"/>
    <col min="7207" max="7207" width="19.5" style="1" customWidth="1"/>
    <col min="7208" max="7208" width="7.25" style="1" customWidth="1"/>
    <col min="7209" max="7209" width="9.875" style="1" customWidth="1"/>
    <col min="7210" max="7210" width="7.125" style="1" customWidth="1"/>
    <col min="7211" max="7211" width="6" style="1" customWidth="1"/>
    <col min="7212" max="7212" width="8.375" style="1" customWidth="1"/>
    <col min="7213" max="7213" width="5.625" style="1" customWidth="1"/>
    <col min="7214" max="7214" width="7.375" style="1" customWidth="1"/>
    <col min="7215" max="7215" width="10" style="1" customWidth="1"/>
    <col min="7216" max="7216" width="7.875" style="1" customWidth="1"/>
    <col min="7217" max="7217" width="6.75" style="1" customWidth="1"/>
    <col min="7218" max="7218" width="9" style="1"/>
    <col min="7219" max="7219" width="6.125" style="1" customWidth="1"/>
    <col min="7220" max="7220" width="6.75" style="1" customWidth="1"/>
    <col min="7221" max="7221" width="9.375" style="1" customWidth="1"/>
    <col min="7222" max="7222" width="7.375" style="1" customWidth="1"/>
    <col min="7223" max="7229" width="7.25" style="1" customWidth="1"/>
    <col min="7230" max="7230" width="8.625" style="1" customWidth="1"/>
    <col min="7231" max="7231" width="6.125" style="1" customWidth="1"/>
    <col min="7232" max="7232" width="6.875" style="1" customWidth="1"/>
    <col min="7233" max="7233" width="9.625" style="1" customWidth="1"/>
    <col min="7234" max="7234" width="6.75" style="1" customWidth="1"/>
    <col min="7235" max="7235" width="7.75" style="1" customWidth="1"/>
    <col min="7236" max="7424" width="9" style="1"/>
    <col min="7425" max="7425" width="10.875" style="1" customWidth="1"/>
    <col min="7426" max="7426" width="48.75" style="1" customWidth="1"/>
    <col min="7427" max="7427" width="13.25" style="1" customWidth="1"/>
    <col min="7428" max="7428" width="7.625" style="1" customWidth="1"/>
    <col min="7429" max="7429" width="7.25" style="1" customWidth="1"/>
    <col min="7430" max="7430" width="7.875" style="1" customWidth="1"/>
    <col min="7431" max="7431" width="12.625" style="1" customWidth="1"/>
    <col min="7432" max="7432" width="10.25" style="1" customWidth="1"/>
    <col min="7433" max="7433" width="15" style="1" customWidth="1"/>
    <col min="7434" max="7434" width="18" style="1" customWidth="1"/>
    <col min="7435" max="7435" width="8.375" style="1" customWidth="1"/>
    <col min="7436" max="7436" width="7.5" style="1" customWidth="1"/>
    <col min="7437" max="7437" width="9.5" style="1" customWidth="1"/>
    <col min="7438" max="7438" width="8.75" style="1" customWidth="1"/>
    <col min="7439" max="7439" width="9.25" style="1" customWidth="1"/>
    <col min="7440" max="7440" width="7" style="1" customWidth="1"/>
    <col min="7441" max="7444" width="9.25" style="1" customWidth="1"/>
    <col min="7445" max="7445" width="11.25" style="1" customWidth="1"/>
    <col min="7446" max="7446" width="12.375" style="1" customWidth="1"/>
    <col min="7447" max="7447" width="11.75" style="1" customWidth="1"/>
    <col min="7448" max="7448" width="12.25" style="1" customWidth="1"/>
    <col min="7449" max="7449" width="13.75" style="1" customWidth="1"/>
    <col min="7450" max="7450" width="15.375" style="1" customWidth="1"/>
    <col min="7451" max="7451" width="14.125" style="1" customWidth="1"/>
    <col min="7452" max="7452" width="15.875" style="1" customWidth="1"/>
    <col min="7453" max="7462" width="16.625" style="1" customWidth="1"/>
    <col min="7463" max="7463" width="19.5" style="1" customWidth="1"/>
    <col min="7464" max="7464" width="7.25" style="1" customWidth="1"/>
    <col min="7465" max="7465" width="9.875" style="1" customWidth="1"/>
    <col min="7466" max="7466" width="7.125" style="1" customWidth="1"/>
    <col min="7467" max="7467" width="6" style="1" customWidth="1"/>
    <col min="7468" max="7468" width="8.375" style="1" customWidth="1"/>
    <col min="7469" max="7469" width="5.625" style="1" customWidth="1"/>
    <col min="7470" max="7470" width="7.375" style="1" customWidth="1"/>
    <col min="7471" max="7471" width="10" style="1" customWidth="1"/>
    <col min="7472" max="7472" width="7.875" style="1" customWidth="1"/>
    <col min="7473" max="7473" width="6.75" style="1" customWidth="1"/>
    <col min="7474" max="7474" width="9" style="1"/>
    <col min="7475" max="7475" width="6.125" style="1" customWidth="1"/>
    <col min="7476" max="7476" width="6.75" style="1" customWidth="1"/>
    <col min="7477" max="7477" width="9.375" style="1" customWidth="1"/>
    <col min="7478" max="7478" width="7.375" style="1" customWidth="1"/>
    <col min="7479" max="7485" width="7.25" style="1" customWidth="1"/>
    <col min="7486" max="7486" width="8.625" style="1" customWidth="1"/>
    <col min="7487" max="7487" width="6.125" style="1" customWidth="1"/>
    <col min="7488" max="7488" width="6.875" style="1" customWidth="1"/>
    <col min="7489" max="7489" width="9.625" style="1" customWidth="1"/>
    <col min="7490" max="7490" width="6.75" style="1" customWidth="1"/>
    <col min="7491" max="7491" width="7.75" style="1" customWidth="1"/>
    <col min="7492" max="7680" width="9" style="1"/>
    <col min="7681" max="7681" width="10.875" style="1" customWidth="1"/>
    <col min="7682" max="7682" width="48.75" style="1" customWidth="1"/>
    <col min="7683" max="7683" width="13.25" style="1" customWidth="1"/>
    <col min="7684" max="7684" width="7.625" style="1" customWidth="1"/>
    <col min="7685" max="7685" width="7.25" style="1" customWidth="1"/>
    <col min="7686" max="7686" width="7.875" style="1" customWidth="1"/>
    <col min="7687" max="7687" width="12.625" style="1" customWidth="1"/>
    <col min="7688" max="7688" width="10.25" style="1" customWidth="1"/>
    <col min="7689" max="7689" width="15" style="1" customWidth="1"/>
    <col min="7690" max="7690" width="18" style="1" customWidth="1"/>
    <col min="7691" max="7691" width="8.375" style="1" customWidth="1"/>
    <col min="7692" max="7692" width="7.5" style="1" customWidth="1"/>
    <col min="7693" max="7693" width="9.5" style="1" customWidth="1"/>
    <col min="7694" max="7694" width="8.75" style="1" customWidth="1"/>
    <col min="7695" max="7695" width="9.25" style="1" customWidth="1"/>
    <col min="7696" max="7696" width="7" style="1" customWidth="1"/>
    <col min="7697" max="7700" width="9.25" style="1" customWidth="1"/>
    <col min="7701" max="7701" width="11.25" style="1" customWidth="1"/>
    <col min="7702" max="7702" width="12.375" style="1" customWidth="1"/>
    <col min="7703" max="7703" width="11.75" style="1" customWidth="1"/>
    <col min="7704" max="7704" width="12.25" style="1" customWidth="1"/>
    <col min="7705" max="7705" width="13.75" style="1" customWidth="1"/>
    <col min="7706" max="7706" width="15.375" style="1" customWidth="1"/>
    <col min="7707" max="7707" width="14.125" style="1" customWidth="1"/>
    <col min="7708" max="7708" width="15.875" style="1" customWidth="1"/>
    <col min="7709" max="7718" width="16.625" style="1" customWidth="1"/>
    <col min="7719" max="7719" width="19.5" style="1" customWidth="1"/>
    <col min="7720" max="7720" width="7.25" style="1" customWidth="1"/>
    <col min="7721" max="7721" width="9.875" style="1" customWidth="1"/>
    <col min="7722" max="7722" width="7.125" style="1" customWidth="1"/>
    <col min="7723" max="7723" width="6" style="1" customWidth="1"/>
    <col min="7724" max="7724" width="8.375" style="1" customWidth="1"/>
    <col min="7725" max="7725" width="5.625" style="1" customWidth="1"/>
    <col min="7726" max="7726" width="7.375" style="1" customWidth="1"/>
    <col min="7727" max="7727" width="10" style="1" customWidth="1"/>
    <col min="7728" max="7728" width="7.875" style="1" customWidth="1"/>
    <col min="7729" max="7729" width="6.75" style="1" customWidth="1"/>
    <col min="7730" max="7730" width="9" style="1"/>
    <col min="7731" max="7731" width="6.125" style="1" customWidth="1"/>
    <col min="7732" max="7732" width="6.75" style="1" customWidth="1"/>
    <col min="7733" max="7733" width="9.375" style="1" customWidth="1"/>
    <col min="7734" max="7734" width="7.375" style="1" customWidth="1"/>
    <col min="7735" max="7741" width="7.25" style="1" customWidth="1"/>
    <col min="7742" max="7742" width="8.625" style="1" customWidth="1"/>
    <col min="7743" max="7743" width="6.125" style="1" customWidth="1"/>
    <col min="7744" max="7744" width="6.875" style="1" customWidth="1"/>
    <col min="7745" max="7745" width="9.625" style="1" customWidth="1"/>
    <col min="7746" max="7746" width="6.75" style="1" customWidth="1"/>
    <col min="7747" max="7747" width="7.75" style="1" customWidth="1"/>
    <col min="7748" max="7936" width="9" style="1"/>
    <col min="7937" max="7937" width="10.875" style="1" customWidth="1"/>
    <col min="7938" max="7938" width="48.75" style="1" customWidth="1"/>
    <col min="7939" max="7939" width="13.25" style="1" customWidth="1"/>
    <col min="7940" max="7940" width="7.625" style="1" customWidth="1"/>
    <col min="7941" max="7941" width="7.25" style="1" customWidth="1"/>
    <col min="7942" max="7942" width="7.875" style="1" customWidth="1"/>
    <col min="7943" max="7943" width="12.625" style="1" customWidth="1"/>
    <col min="7944" max="7944" width="10.25" style="1" customWidth="1"/>
    <col min="7945" max="7945" width="15" style="1" customWidth="1"/>
    <col min="7946" max="7946" width="18" style="1" customWidth="1"/>
    <col min="7947" max="7947" width="8.375" style="1" customWidth="1"/>
    <col min="7948" max="7948" width="7.5" style="1" customWidth="1"/>
    <col min="7949" max="7949" width="9.5" style="1" customWidth="1"/>
    <col min="7950" max="7950" width="8.75" style="1" customWidth="1"/>
    <col min="7951" max="7951" width="9.25" style="1" customWidth="1"/>
    <col min="7952" max="7952" width="7" style="1" customWidth="1"/>
    <col min="7953" max="7956" width="9.25" style="1" customWidth="1"/>
    <col min="7957" max="7957" width="11.25" style="1" customWidth="1"/>
    <col min="7958" max="7958" width="12.375" style="1" customWidth="1"/>
    <col min="7959" max="7959" width="11.75" style="1" customWidth="1"/>
    <col min="7960" max="7960" width="12.25" style="1" customWidth="1"/>
    <col min="7961" max="7961" width="13.75" style="1" customWidth="1"/>
    <col min="7962" max="7962" width="15.375" style="1" customWidth="1"/>
    <col min="7963" max="7963" width="14.125" style="1" customWidth="1"/>
    <col min="7964" max="7964" width="15.875" style="1" customWidth="1"/>
    <col min="7965" max="7974" width="16.625" style="1" customWidth="1"/>
    <col min="7975" max="7975" width="19.5" style="1" customWidth="1"/>
    <col min="7976" max="7976" width="7.25" style="1" customWidth="1"/>
    <col min="7977" max="7977" width="9.875" style="1" customWidth="1"/>
    <col min="7978" max="7978" width="7.125" style="1" customWidth="1"/>
    <col min="7979" max="7979" width="6" style="1" customWidth="1"/>
    <col min="7980" max="7980" width="8.375" style="1" customWidth="1"/>
    <col min="7981" max="7981" width="5.625" style="1" customWidth="1"/>
    <col min="7982" max="7982" width="7.375" style="1" customWidth="1"/>
    <col min="7983" max="7983" width="10" style="1" customWidth="1"/>
    <col min="7984" max="7984" width="7.875" style="1" customWidth="1"/>
    <col min="7985" max="7985" width="6.75" style="1" customWidth="1"/>
    <col min="7986" max="7986" width="9" style="1"/>
    <col min="7987" max="7987" width="6.125" style="1" customWidth="1"/>
    <col min="7988" max="7988" width="6.75" style="1" customWidth="1"/>
    <col min="7989" max="7989" width="9.375" style="1" customWidth="1"/>
    <col min="7990" max="7990" width="7.375" style="1" customWidth="1"/>
    <col min="7991" max="7997" width="7.25" style="1" customWidth="1"/>
    <col min="7998" max="7998" width="8.625" style="1" customWidth="1"/>
    <col min="7999" max="7999" width="6.125" style="1" customWidth="1"/>
    <col min="8000" max="8000" width="6.875" style="1" customWidth="1"/>
    <col min="8001" max="8001" width="9.625" style="1" customWidth="1"/>
    <col min="8002" max="8002" width="6.75" style="1" customWidth="1"/>
    <col min="8003" max="8003" width="7.75" style="1" customWidth="1"/>
    <col min="8004" max="8192" width="9" style="1"/>
    <col min="8193" max="8193" width="10.875" style="1" customWidth="1"/>
    <col min="8194" max="8194" width="48.75" style="1" customWidth="1"/>
    <col min="8195" max="8195" width="13.25" style="1" customWidth="1"/>
    <col min="8196" max="8196" width="7.625" style="1" customWidth="1"/>
    <col min="8197" max="8197" width="7.25" style="1" customWidth="1"/>
    <col min="8198" max="8198" width="7.875" style="1" customWidth="1"/>
    <col min="8199" max="8199" width="12.625" style="1" customWidth="1"/>
    <col min="8200" max="8200" width="10.25" style="1" customWidth="1"/>
    <col min="8201" max="8201" width="15" style="1" customWidth="1"/>
    <col min="8202" max="8202" width="18" style="1" customWidth="1"/>
    <col min="8203" max="8203" width="8.375" style="1" customWidth="1"/>
    <col min="8204" max="8204" width="7.5" style="1" customWidth="1"/>
    <col min="8205" max="8205" width="9.5" style="1" customWidth="1"/>
    <col min="8206" max="8206" width="8.75" style="1" customWidth="1"/>
    <col min="8207" max="8207" width="9.25" style="1" customWidth="1"/>
    <col min="8208" max="8208" width="7" style="1" customWidth="1"/>
    <col min="8209" max="8212" width="9.25" style="1" customWidth="1"/>
    <col min="8213" max="8213" width="11.25" style="1" customWidth="1"/>
    <col min="8214" max="8214" width="12.375" style="1" customWidth="1"/>
    <col min="8215" max="8215" width="11.75" style="1" customWidth="1"/>
    <col min="8216" max="8216" width="12.25" style="1" customWidth="1"/>
    <col min="8217" max="8217" width="13.75" style="1" customWidth="1"/>
    <col min="8218" max="8218" width="15.375" style="1" customWidth="1"/>
    <col min="8219" max="8219" width="14.125" style="1" customWidth="1"/>
    <col min="8220" max="8220" width="15.875" style="1" customWidth="1"/>
    <col min="8221" max="8230" width="16.625" style="1" customWidth="1"/>
    <col min="8231" max="8231" width="19.5" style="1" customWidth="1"/>
    <col min="8232" max="8232" width="7.25" style="1" customWidth="1"/>
    <col min="8233" max="8233" width="9.875" style="1" customWidth="1"/>
    <col min="8234" max="8234" width="7.125" style="1" customWidth="1"/>
    <col min="8235" max="8235" width="6" style="1" customWidth="1"/>
    <col min="8236" max="8236" width="8.375" style="1" customWidth="1"/>
    <col min="8237" max="8237" width="5.625" style="1" customWidth="1"/>
    <col min="8238" max="8238" width="7.375" style="1" customWidth="1"/>
    <col min="8239" max="8239" width="10" style="1" customWidth="1"/>
    <col min="8240" max="8240" width="7.875" style="1" customWidth="1"/>
    <col min="8241" max="8241" width="6.75" style="1" customWidth="1"/>
    <col min="8242" max="8242" width="9" style="1"/>
    <col min="8243" max="8243" width="6.125" style="1" customWidth="1"/>
    <col min="8244" max="8244" width="6.75" style="1" customWidth="1"/>
    <col min="8245" max="8245" width="9.375" style="1" customWidth="1"/>
    <col min="8246" max="8246" width="7.375" style="1" customWidth="1"/>
    <col min="8247" max="8253" width="7.25" style="1" customWidth="1"/>
    <col min="8254" max="8254" width="8.625" style="1" customWidth="1"/>
    <col min="8255" max="8255" width="6.125" style="1" customWidth="1"/>
    <col min="8256" max="8256" width="6.875" style="1" customWidth="1"/>
    <col min="8257" max="8257" width="9.625" style="1" customWidth="1"/>
    <col min="8258" max="8258" width="6.75" style="1" customWidth="1"/>
    <col min="8259" max="8259" width="7.75" style="1" customWidth="1"/>
    <col min="8260" max="8448" width="9" style="1"/>
    <col min="8449" max="8449" width="10.875" style="1" customWidth="1"/>
    <col min="8450" max="8450" width="48.75" style="1" customWidth="1"/>
    <col min="8451" max="8451" width="13.25" style="1" customWidth="1"/>
    <col min="8452" max="8452" width="7.625" style="1" customWidth="1"/>
    <col min="8453" max="8453" width="7.25" style="1" customWidth="1"/>
    <col min="8454" max="8454" width="7.875" style="1" customWidth="1"/>
    <col min="8455" max="8455" width="12.625" style="1" customWidth="1"/>
    <col min="8456" max="8456" width="10.25" style="1" customWidth="1"/>
    <col min="8457" max="8457" width="15" style="1" customWidth="1"/>
    <col min="8458" max="8458" width="18" style="1" customWidth="1"/>
    <col min="8459" max="8459" width="8.375" style="1" customWidth="1"/>
    <col min="8460" max="8460" width="7.5" style="1" customWidth="1"/>
    <col min="8461" max="8461" width="9.5" style="1" customWidth="1"/>
    <col min="8462" max="8462" width="8.75" style="1" customWidth="1"/>
    <col min="8463" max="8463" width="9.25" style="1" customWidth="1"/>
    <col min="8464" max="8464" width="7" style="1" customWidth="1"/>
    <col min="8465" max="8468" width="9.25" style="1" customWidth="1"/>
    <col min="8469" max="8469" width="11.25" style="1" customWidth="1"/>
    <col min="8470" max="8470" width="12.375" style="1" customWidth="1"/>
    <col min="8471" max="8471" width="11.75" style="1" customWidth="1"/>
    <col min="8472" max="8472" width="12.25" style="1" customWidth="1"/>
    <col min="8473" max="8473" width="13.75" style="1" customWidth="1"/>
    <col min="8474" max="8474" width="15.375" style="1" customWidth="1"/>
    <col min="8475" max="8475" width="14.125" style="1" customWidth="1"/>
    <col min="8476" max="8476" width="15.875" style="1" customWidth="1"/>
    <col min="8477" max="8486" width="16.625" style="1" customWidth="1"/>
    <col min="8487" max="8487" width="19.5" style="1" customWidth="1"/>
    <col min="8488" max="8488" width="7.25" style="1" customWidth="1"/>
    <col min="8489" max="8489" width="9.875" style="1" customWidth="1"/>
    <col min="8490" max="8490" width="7.125" style="1" customWidth="1"/>
    <col min="8491" max="8491" width="6" style="1" customWidth="1"/>
    <col min="8492" max="8492" width="8.375" style="1" customWidth="1"/>
    <col min="8493" max="8493" width="5.625" style="1" customWidth="1"/>
    <col min="8494" max="8494" width="7.375" style="1" customWidth="1"/>
    <col min="8495" max="8495" width="10" style="1" customWidth="1"/>
    <col min="8496" max="8496" width="7.875" style="1" customWidth="1"/>
    <col min="8497" max="8497" width="6.75" style="1" customWidth="1"/>
    <col min="8498" max="8498" width="9" style="1"/>
    <col min="8499" max="8499" width="6.125" style="1" customWidth="1"/>
    <col min="8500" max="8500" width="6.75" style="1" customWidth="1"/>
    <col min="8501" max="8501" width="9.375" style="1" customWidth="1"/>
    <col min="8502" max="8502" width="7.375" style="1" customWidth="1"/>
    <col min="8503" max="8509" width="7.25" style="1" customWidth="1"/>
    <col min="8510" max="8510" width="8.625" style="1" customWidth="1"/>
    <col min="8511" max="8511" width="6.125" style="1" customWidth="1"/>
    <col min="8512" max="8512" width="6.875" style="1" customWidth="1"/>
    <col min="8513" max="8513" width="9.625" style="1" customWidth="1"/>
    <col min="8514" max="8514" width="6.75" style="1" customWidth="1"/>
    <col min="8515" max="8515" width="7.75" style="1" customWidth="1"/>
    <col min="8516" max="8704" width="9" style="1"/>
    <col min="8705" max="8705" width="10.875" style="1" customWidth="1"/>
    <col min="8706" max="8706" width="48.75" style="1" customWidth="1"/>
    <col min="8707" max="8707" width="13.25" style="1" customWidth="1"/>
    <col min="8708" max="8708" width="7.625" style="1" customWidth="1"/>
    <col min="8709" max="8709" width="7.25" style="1" customWidth="1"/>
    <col min="8710" max="8710" width="7.875" style="1" customWidth="1"/>
    <col min="8711" max="8711" width="12.625" style="1" customWidth="1"/>
    <col min="8712" max="8712" width="10.25" style="1" customWidth="1"/>
    <col min="8713" max="8713" width="15" style="1" customWidth="1"/>
    <col min="8714" max="8714" width="18" style="1" customWidth="1"/>
    <col min="8715" max="8715" width="8.375" style="1" customWidth="1"/>
    <col min="8716" max="8716" width="7.5" style="1" customWidth="1"/>
    <col min="8717" max="8717" width="9.5" style="1" customWidth="1"/>
    <col min="8718" max="8718" width="8.75" style="1" customWidth="1"/>
    <col min="8719" max="8719" width="9.25" style="1" customWidth="1"/>
    <col min="8720" max="8720" width="7" style="1" customWidth="1"/>
    <col min="8721" max="8724" width="9.25" style="1" customWidth="1"/>
    <col min="8725" max="8725" width="11.25" style="1" customWidth="1"/>
    <col min="8726" max="8726" width="12.375" style="1" customWidth="1"/>
    <col min="8727" max="8727" width="11.75" style="1" customWidth="1"/>
    <col min="8728" max="8728" width="12.25" style="1" customWidth="1"/>
    <col min="8729" max="8729" width="13.75" style="1" customWidth="1"/>
    <col min="8730" max="8730" width="15.375" style="1" customWidth="1"/>
    <col min="8731" max="8731" width="14.125" style="1" customWidth="1"/>
    <col min="8732" max="8732" width="15.875" style="1" customWidth="1"/>
    <col min="8733" max="8742" width="16.625" style="1" customWidth="1"/>
    <col min="8743" max="8743" width="19.5" style="1" customWidth="1"/>
    <col min="8744" max="8744" width="7.25" style="1" customWidth="1"/>
    <col min="8745" max="8745" width="9.875" style="1" customWidth="1"/>
    <col min="8746" max="8746" width="7.125" style="1" customWidth="1"/>
    <col min="8747" max="8747" width="6" style="1" customWidth="1"/>
    <col min="8748" max="8748" width="8.375" style="1" customWidth="1"/>
    <col min="8749" max="8749" width="5.625" style="1" customWidth="1"/>
    <col min="8750" max="8750" width="7.375" style="1" customWidth="1"/>
    <col min="8751" max="8751" width="10" style="1" customWidth="1"/>
    <col min="8752" max="8752" width="7.875" style="1" customWidth="1"/>
    <col min="8753" max="8753" width="6.75" style="1" customWidth="1"/>
    <col min="8754" max="8754" width="9" style="1"/>
    <col min="8755" max="8755" width="6.125" style="1" customWidth="1"/>
    <col min="8756" max="8756" width="6.75" style="1" customWidth="1"/>
    <col min="8757" max="8757" width="9.375" style="1" customWidth="1"/>
    <col min="8758" max="8758" width="7.375" style="1" customWidth="1"/>
    <col min="8759" max="8765" width="7.25" style="1" customWidth="1"/>
    <col min="8766" max="8766" width="8.625" style="1" customWidth="1"/>
    <col min="8767" max="8767" width="6.125" style="1" customWidth="1"/>
    <col min="8768" max="8768" width="6.875" style="1" customWidth="1"/>
    <col min="8769" max="8769" width="9.625" style="1" customWidth="1"/>
    <col min="8770" max="8770" width="6.75" style="1" customWidth="1"/>
    <col min="8771" max="8771" width="7.75" style="1" customWidth="1"/>
    <col min="8772" max="8960" width="9" style="1"/>
    <col min="8961" max="8961" width="10.875" style="1" customWidth="1"/>
    <col min="8962" max="8962" width="48.75" style="1" customWidth="1"/>
    <col min="8963" max="8963" width="13.25" style="1" customWidth="1"/>
    <col min="8964" max="8964" width="7.625" style="1" customWidth="1"/>
    <col min="8965" max="8965" width="7.25" style="1" customWidth="1"/>
    <col min="8966" max="8966" width="7.875" style="1" customWidth="1"/>
    <col min="8967" max="8967" width="12.625" style="1" customWidth="1"/>
    <col min="8968" max="8968" width="10.25" style="1" customWidth="1"/>
    <col min="8969" max="8969" width="15" style="1" customWidth="1"/>
    <col min="8970" max="8970" width="18" style="1" customWidth="1"/>
    <col min="8971" max="8971" width="8.375" style="1" customWidth="1"/>
    <col min="8972" max="8972" width="7.5" style="1" customWidth="1"/>
    <col min="8973" max="8973" width="9.5" style="1" customWidth="1"/>
    <col min="8974" max="8974" width="8.75" style="1" customWidth="1"/>
    <col min="8975" max="8975" width="9.25" style="1" customWidth="1"/>
    <col min="8976" max="8976" width="7" style="1" customWidth="1"/>
    <col min="8977" max="8980" width="9.25" style="1" customWidth="1"/>
    <col min="8981" max="8981" width="11.25" style="1" customWidth="1"/>
    <col min="8982" max="8982" width="12.375" style="1" customWidth="1"/>
    <col min="8983" max="8983" width="11.75" style="1" customWidth="1"/>
    <col min="8984" max="8984" width="12.25" style="1" customWidth="1"/>
    <col min="8985" max="8985" width="13.75" style="1" customWidth="1"/>
    <col min="8986" max="8986" width="15.375" style="1" customWidth="1"/>
    <col min="8987" max="8987" width="14.125" style="1" customWidth="1"/>
    <col min="8988" max="8988" width="15.875" style="1" customWidth="1"/>
    <col min="8989" max="8998" width="16.625" style="1" customWidth="1"/>
    <col min="8999" max="8999" width="19.5" style="1" customWidth="1"/>
    <col min="9000" max="9000" width="7.25" style="1" customWidth="1"/>
    <col min="9001" max="9001" width="9.875" style="1" customWidth="1"/>
    <col min="9002" max="9002" width="7.125" style="1" customWidth="1"/>
    <col min="9003" max="9003" width="6" style="1" customWidth="1"/>
    <col min="9004" max="9004" width="8.375" style="1" customWidth="1"/>
    <col min="9005" max="9005" width="5.625" style="1" customWidth="1"/>
    <col min="9006" max="9006" width="7.375" style="1" customWidth="1"/>
    <col min="9007" max="9007" width="10" style="1" customWidth="1"/>
    <col min="9008" max="9008" width="7.875" style="1" customWidth="1"/>
    <col min="9009" max="9009" width="6.75" style="1" customWidth="1"/>
    <col min="9010" max="9010" width="9" style="1"/>
    <col min="9011" max="9011" width="6.125" style="1" customWidth="1"/>
    <col min="9012" max="9012" width="6.75" style="1" customWidth="1"/>
    <col min="9013" max="9013" width="9.375" style="1" customWidth="1"/>
    <col min="9014" max="9014" width="7.375" style="1" customWidth="1"/>
    <col min="9015" max="9021" width="7.25" style="1" customWidth="1"/>
    <col min="9022" max="9022" width="8.625" style="1" customWidth="1"/>
    <col min="9023" max="9023" width="6.125" style="1" customWidth="1"/>
    <col min="9024" max="9024" width="6.875" style="1" customWidth="1"/>
    <col min="9025" max="9025" width="9.625" style="1" customWidth="1"/>
    <col min="9026" max="9026" width="6.75" style="1" customWidth="1"/>
    <col min="9027" max="9027" width="7.75" style="1" customWidth="1"/>
    <col min="9028" max="9216" width="9" style="1"/>
    <col min="9217" max="9217" width="10.875" style="1" customWidth="1"/>
    <col min="9218" max="9218" width="48.75" style="1" customWidth="1"/>
    <col min="9219" max="9219" width="13.25" style="1" customWidth="1"/>
    <col min="9220" max="9220" width="7.625" style="1" customWidth="1"/>
    <col min="9221" max="9221" width="7.25" style="1" customWidth="1"/>
    <col min="9222" max="9222" width="7.875" style="1" customWidth="1"/>
    <col min="9223" max="9223" width="12.625" style="1" customWidth="1"/>
    <col min="9224" max="9224" width="10.25" style="1" customWidth="1"/>
    <col min="9225" max="9225" width="15" style="1" customWidth="1"/>
    <col min="9226" max="9226" width="18" style="1" customWidth="1"/>
    <col min="9227" max="9227" width="8.375" style="1" customWidth="1"/>
    <col min="9228" max="9228" width="7.5" style="1" customWidth="1"/>
    <col min="9229" max="9229" width="9.5" style="1" customWidth="1"/>
    <col min="9230" max="9230" width="8.75" style="1" customWidth="1"/>
    <col min="9231" max="9231" width="9.25" style="1" customWidth="1"/>
    <col min="9232" max="9232" width="7" style="1" customWidth="1"/>
    <col min="9233" max="9236" width="9.25" style="1" customWidth="1"/>
    <col min="9237" max="9237" width="11.25" style="1" customWidth="1"/>
    <col min="9238" max="9238" width="12.375" style="1" customWidth="1"/>
    <col min="9239" max="9239" width="11.75" style="1" customWidth="1"/>
    <col min="9240" max="9240" width="12.25" style="1" customWidth="1"/>
    <col min="9241" max="9241" width="13.75" style="1" customWidth="1"/>
    <col min="9242" max="9242" width="15.375" style="1" customWidth="1"/>
    <col min="9243" max="9243" width="14.125" style="1" customWidth="1"/>
    <col min="9244" max="9244" width="15.875" style="1" customWidth="1"/>
    <col min="9245" max="9254" width="16.625" style="1" customWidth="1"/>
    <col min="9255" max="9255" width="19.5" style="1" customWidth="1"/>
    <col min="9256" max="9256" width="7.25" style="1" customWidth="1"/>
    <col min="9257" max="9257" width="9.875" style="1" customWidth="1"/>
    <col min="9258" max="9258" width="7.125" style="1" customWidth="1"/>
    <col min="9259" max="9259" width="6" style="1" customWidth="1"/>
    <col min="9260" max="9260" width="8.375" style="1" customWidth="1"/>
    <col min="9261" max="9261" width="5.625" style="1" customWidth="1"/>
    <col min="9262" max="9262" width="7.375" style="1" customWidth="1"/>
    <col min="9263" max="9263" width="10" style="1" customWidth="1"/>
    <col min="9264" max="9264" width="7.875" style="1" customWidth="1"/>
    <col min="9265" max="9265" width="6.75" style="1" customWidth="1"/>
    <col min="9266" max="9266" width="9" style="1"/>
    <col min="9267" max="9267" width="6.125" style="1" customWidth="1"/>
    <col min="9268" max="9268" width="6.75" style="1" customWidth="1"/>
    <col min="9269" max="9269" width="9.375" style="1" customWidth="1"/>
    <col min="9270" max="9270" width="7.375" style="1" customWidth="1"/>
    <col min="9271" max="9277" width="7.25" style="1" customWidth="1"/>
    <col min="9278" max="9278" width="8.625" style="1" customWidth="1"/>
    <col min="9279" max="9279" width="6.125" style="1" customWidth="1"/>
    <col min="9280" max="9280" width="6.875" style="1" customWidth="1"/>
    <col min="9281" max="9281" width="9.625" style="1" customWidth="1"/>
    <col min="9282" max="9282" width="6.75" style="1" customWidth="1"/>
    <col min="9283" max="9283" width="7.75" style="1" customWidth="1"/>
    <col min="9284" max="9472" width="9" style="1"/>
    <col min="9473" max="9473" width="10.875" style="1" customWidth="1"/>
    <col min="9474" max="9474" width="48.75" style="1" customWidth="1"/>
    <col min="9475" max="9475" width="13.25" style="1" customWidth="1"/>
    <col min="9476" max="9476" width="7.625" style="1" customWidth="1"/>
    <col min="9477" max="9477" width="7.25" style="1" customWidth="1"/>
    <col min="9478" max="9478" width="7.875" style="1" customWidth="1"/>
    <col min="9479" max="9479" width="12.625" style="1" customWidth="1"/>
    <col min="9480" max="9480" width="10.25" style="1" customWidth="1"/>
    <col min="9481" max="9481" width="15" style="1" customWidth="1"/>
    <col min="9482" max="9482" width="18" style="1" customWidth="1"/>
    <col min="9483" max="9483" width="8.375" style="1" customWidth="1"/>
    <col min="9484" max="9484" width="7.5" style="1" customWidth="1"/>
    <col min="9485" max="9485" width="9.5" style="1" customWidth="1"/>
    <col min="9486" max="9486" width="8.75" style="1" customWidth="1"/>
    <col min="9487" max="9487" width="9.25" style="1" customWidth="1"/>
    <col min="9488" max="9488" width="7" style="1" customWidth="1"/>
    <col min="9489" max="9492" width="9.25" style="1" customWidth="1"/>
    <col min="9493" max="9493" width="11.25" style="1" customWidth="1"/>
    <col min="9494" max="9494" width="12.375" style="1" customWidth="1"/>
    <col min="9495" max="9495" width="11.75" style="1" customWidth="1"/>
    <col min="9496" max="9496" width="12.25" style="1" customWidth="1"/>
    <col min="9497" max="9497" width="13.75" style="1" customWidth="1"/>
    <col min="9498" max="9498" width="15.375" style="1" customWidth="1"/>
    <col min="9499" max="9499" width="14.125" style="1" customWidth="1"/>
    <col min="9500" max="9500" width="15.875" style="1" customWidth="1"/>
    <col min="9501" max="9510" width="16.625" style="1" customWidth="1"/>
    <col min="9511" max="9511" width="19.5" style="1" customWidth="1"/>
    <col min="9512" max="9512" width="7.25" style="1" customWidth="1"/>
    <col min="9513" max="9513" width="9.875" style="1" customWidth="1"/>
    <col min="9514" max="9514" width="7.125" style="1" customWidth="1"/>
    <col min="9515" max="9515" width="6" style="1" customWidth="1"/>
    <col min="9516" max="9516" width="8.375" style="1" customWidth="1"/>
    <col min="9517" max="9517" width="5.625" style="1" customWidth="1"/>
    <col min="9518" max="9518" width="7.375" style="1" customWidth="1"/>
    <col min="9519" max="9519" width="10" style="1" customWidth="1"/>
    <col min="9520" max="9520" width="7.875" style="1" customWidth="1"/>
    <col min="9521" max="9521" width="6.75" style="1" customWidth="1"/>
    <col min="9522" max="9522" width="9" style="1"/>
    <col min="9523" max="9523" width="6.125" style="1" customWidth="1"/>
    <col min="9524" max="9524" width="6.75" style="1" customWidth="1"/>
    <col min="9525" max="9525" width="9.375" style="1" customWidth="1"/>
    <col min="9526" max="9526" width="7.375" style="1" customWidth="1"/>
    <col min="9527" max="9533" width="7.25" style="1" customWidth="1"/>
    <col min="9534" max="9534" width="8.625" style="1" customWidth="1"/>
    <col min="9535" max="9535" width="6.125" style="1" customWidth="1"/>
    <col min="9536" max="9536" width="6.875" style="1" customWidth="1"/>
    <col min="9537" max="9537" width="9.625" style="1" customWidth="1"/>
    <col min="9538" max="9538" width="6.75" style="1" customWidth="1"/>
    <col min="9539" max="9539" width="7.75" style="1" customWidth="1"/>
    <col min="9540" max="9728" width="9" style="1"/>
    <col min="9729" max="9729" width="10.875" style="1" customWidth="1"/>
    <col min="9730" max="9730" width="48.75" style="1" customWidth="1"/>
    <col min="9731" max="9731" width="13.25" style="1" customWidth="1"/>
    <col min="9732" max="9732" width="7.625" style="1" customWidth="1"/>
    <col min="9733" max="9733" width="7.25" style="1" customWidth="1"/>
    <col min="9734" max="9734" width="7.875" style="1" customWidth="1"/>
    <col min="9735" max="9735" width="12.625" style="1" customWidth="1"/>
    <col min="9736" max="9736" width="10.25" style="1" customWidth="1"/>
    <col min="9737" max="9737" width="15" style="1" customWidth="1"/>
    <col min="9738" max="9738" width="18" style="1" customWidth="1"/>
    <col min="9739" max="9739" width="8.375" style="1" customWidth="1"/>
    <col min="9740" max="9740" width="7.5" style="1" customWidth="1"/>
    <col min="9741" max="9741" width="9.5" style="1" customWidth="1"/>
    <col min="9742" max="9742" width="8.75" style="1" customWidth="1"/>
    <col min="9743" max="9743" width="9.25" style="1" customWidth="1"/>
    <col min="9744" max="9744" width="7" style="1" customWidth="1"/>
    <col min="9745" max="9748" width="9.25" style="1" customWidth="1"/>
    <col min="9749" max="9749" width="11.25" style="1" customWidth="1"/>
    <col min="9750" max="9750" width="12.375" style="1" customWidth="1"/>
    <col min="9751" max="9751" width="11.75" style="1" customWidth="1"/>
    <col min="9752" max="9752" width="12.25" style="1" customWidth="1"/>
    <col min="9753" max="9753" width="13.75" style="1" customWidth="1"/>
    <col min="9754" max="9754" width="15.375" style="1" customWidth="1"/>
    <col min="9755" max="9755" width="14.125" style="1" customWidth="1"/>
    <col min="9756" max="9756" width="15.875" style="1" customWidth="1"/>
    <col min="9757" max="9766" width="16.625" style="1" customWidth="1"/>
    <col min="9767" max="9767" width="19.5" style="1" customWidth="1"/>
    <col min="9768" max="9768" width="7.25" style="1" customWidth="1"/>
    <col min="9769" max="9769" width="9.875" style="1" customWidth="1"/>
    <col min="9770" max="9770" width="7.125" style="1" customWidth="1"/>
    <col min="9771" max="9771" width="6" style="1" customWidth="1"/>
    <col min="9772" max="9772" width="8.375" style="1" customWidth="1"/>
    <col min="9773" max="9773" width="5.625" style="1" customWidth="1"/>
    <col min="9774" max="9774" width="7.375" style="1" customWidth="1"/>
    <col min="9775" max="9775" width="10" style="1" customWidth="1"/>
    <col min="9776" max="9776" width="7.875" style="1" customWidth="1"/>
    <col min="9777" max="9777" width="6.75" style="1" customWidth="1"/>
    <col min="9778" max="9778" width="9" style="1"/>
    <col min="9779" max="9779" width="6.125" style="1" customWidth="1"/>
    <col min="9780" max="9780" width="6.75" style="1" customWidth="1"/>
    <col min="9781" max="9781" width="9.375" style="1" customWidth="1"/>
    <col min="9782" max="9782" width="7.375" style="1" customWidth="1"/>
    <col min="9783" max="9789" width="7.25" style="1" customWidth="1"/>
    <col min="9790" max="9790" width="8.625" style="1" customWidth="1"/>
    <col min="9791" max="9791" width="6.125" style="1" customWidth="1"/>
    <col min="9792" max="9792" width="6.875" style="1" customWidth="1"/>
    <col min="9793" max="9793" width="9.625" style="1" customWidth="1"/>
    <col min="9794" max="9794" width="6.75" style="1" customWidth="1"/>
    <col min="9795" max="9795" width="7.75" style="1" customWidth="1"/>
    <col min="9796" max="9984" width="9" style="1"/>
    <col min="9985" max="9985" width="10.875" style="1" customWidth="1"/>
    <col min="9986" max="9986" width="48.75" style="1" customWidth="1"/>
    <col min="9987" max="9987" width="13.25" style="1" customWidth="1"/>
    <col min="9988" max="9988" width="7.625" style="1" customWidth="1"/>
    <col min="9989" max="9989" width="7.25" style="1" customWidth="1"/>
    <col min="9990" max="9990" width="7.875" style="1" customWidth="1"/>
    <col min="9991" max="9991" width="12.625" style="1" customWidth="1"/>
    <col min="9992" max="9992" width="10.25" style="1" customWidth="1"/>
    <col min="9993" max="9993" width="15" style="1" customWidth="1"/>
    <col min="9994" max="9994" width="18" style="1" customWidth="1"/>
    <col min="9995" max="9995" width="8.375" style="1" customWidth="1"/>
    <col min="9996" max="9996" width="7.5" style="1" customWidth="1"/>
    <col min="9997" max="9997" width="9.5" style="1" customWidth="1"/>
    <col min="9998" max="9998" width="8.75" style="1" customWidth="1"/>
    <col min="9999" max="9999" width="9.25" style="1" customWidth="1"/>
    <col min="10000" max="10000" width="7" style="1" customWidth="1"/>
    <col min="10001" max="10004" width="9.25" style="1" customWidth="1"/>
    <col min="10005" max="10005" width="11.25" style="1" customWidth="1"/>
    <col min="10006" max="10006" width="12.375" style="1" customWidth="1"/>
    <col min="10007" max="10007" width="11.75" style="1" customWidth="1"/>
    <col min="10008" max="10008" width="12.25" style="1" customWidth="1"/>
    <col min="10009" max="10009" width="13.75" style="1" customWidth="1"/>
    <col min="10010" max="10010" width="15.375" style="1" customWidth="1"/>
    <col min="10011" max="10011" width="14.125" style="1" customWidth="1"/>
    <col min="10012" max="10012" width="15.875" style="1" customWidth="1"/>
    <col min="10013" max="10022" width="16.625" style="1" customWidth="1"/>
    <col min="10023" max="10023" width="19.5" style="1" customWidth="1"/>
    <col min="10024" max="10024" width="7.25" style="1" customWidth="1"/>
    <col min="10025" max="10025" width="9.875" style="1" customWidth="1"/>
    <col min="10026" max="10026" width="7.125" style="1" customWidth="1"/>
    <col min="10027" max="10027" width="6" style="1" customWidth="1"/>
    <col min="10028" max="10028" width="8.375" style="1" customWidth="1"/>
    <col min="10029" max="10029" width="5.625" style="1" customWidth="1"/>
    <col min="10030" max="10030" width="7.375" style="1" customWidth="1"/>
    <col min="10031" max="10031" width="10" style="1" customWidth="1"/>
    <col min="10032" max="10032" width="7.875" style="1" customWidth="1"/>
    <col min="10033" max="10033" width="6.75" style="1" customWidth="1"/>
    <col min="10034" max="10034" width="9" style="1"/>
    <col min="10035" max="10035" width="6.125" style="1" customWidth="1"/>
    <col min="10036" max="10036" width="6.75" style="1" customWidth="1"/>
    <col min="10037" max="10037" width="9.375" style="1" customWidth="1"/>
    <col min="10038" max="10038" width="7.375" style="1" customWidth="1"/>
    <col min="10039" max="10045" width="7.25" style="1" customWidth="1"/>
    <col min="10046" max="10046" width="8.625" style="1" customWidth="1"/>
    <col min="10047" max="10047" width="6.125" style="1" customWidth="1"/>
    <col min="10048" max="10048" width="6.875" style="1" customWidth="1"/>
    <col min="10049" max="10049" width="9.625" style="1" customWidth="1"/>
    <col min="10050" max="10050" width="6.75" style="1" customWidth="1"/>
    <col min="10051" max="10051" width="7.75" style="1" customWidth="1"/>
    <col min="10052" max="10240" width="9" style="1"/>
    <col min="10241" max="10241" width="10.875" style="1" customWidth="1"/>
    <col min="10242" max="10242" width="48.75" style="1" customWidth="1"/>
    <col min="10243" max="10243" width="13.25" style="1" customWidth="1"/>
    <col min="10244" max="10244" width="7.625" style="1" customWidth="1"/>
    <col min="10245" max="10245" width="7.25" style="1" customWidth="1"/>
    <col min="10246" max="10246" width="7.875" style="1" customWidth="1"/>
    <col min="10247" max="10247" width="12.625" style="1" customWidth="1"/>
    <col min="10248" max="10248" width="10.25" style="1" customWidth="1"/>
    <col min="10249" max="10249" width="15" style="1" customWidth="1"/>
    <col min="10250" max="10250" width="18" style="1" customWidth="1"/>
    <col min="10251" max="10251" width="8.375" style="1" customWidth="1"/>
    <col min="10252" max="10252" width="7.5" style="1" customWidth="1"/>
    <col min="10253" max="10253" width="9.5" style="1" customWidth="1"/>
    <col min="10254" max="10254" width="8.75" style="1" customWidth="1"/>
    <col min="10255" max="10255" width="9.25" style="1" customWidth="1"/>
    <col min="10256" max="10256" width="7" style="1" customWidth="1"/>
    <col min="10257" max="10260" width="9.25" style="1" customWidth="1"/>
    <col min="10261" max="10261" width="11.25" style="1" customWidth="1"/>
    <col min="10262" max="10262" width="12.375" style="1" customWidth="1"/>
    <col min="10263" max="10263" width="11.75" style="1" customWidth="1"/>
    <col min="10264" max="10264" width="12.25" style="1" customWidth="1"/>
    <col min="10265" max="10265" width="13.75" style="1" customWidth="1"/>
    <col min="10266" max="10266" width="15.375" style="1" customWidth="1"/>
    <col min="10267" max="10267" width="14.125" style="1" customWidth="1"/>
    <col min="10268" max="10268" width="15.875" style="1" customWidth="1"/>
    <col min="10269" max="10278" width="16.625" style="1" customWidth="1"/>
    <col min="10279" max="10279" width="19.5" style="1" customWidth="1"/>
    <col min="10280" max="10280" width="7.25" style="1" customWidth="1"/>
    <col min="10281" max="10281" width="9.875" style="1" customWidth="1"/>
    <col min="10282" max="10282" width="7.125" style="1" customWidth="1"/>
    <col min="10283" max="10283" width="6" style="1" customWidth="1"/>
    <col min="10284" max="10284" width="8.375" style="1" customWidth="1"/>
    <col min="10285" max="10285" width="5.625" style="1" customWidth="1"/>
    <col min="10286" max="10286" width="7.375" style="1" customWidth="1"/>
    <col min="10287" max="10287" width="10" style="1" customWidth="1"/>
    <col min="10288" max="10288" width="7.875" style="1" customWidth="1"/>
    <col min="10289" max="10289" width="6.75" style="1" customWidth="1"/>
    <col min="10290" max="10290" width="9" style="1"/>
    <col min="10291" max="10291" width="6.125" style="1" customWidth="1"/>
    <col min="10292" max="10292" width="6.75" style="1" customWidth="1"/>
    <col min="10293" max="10293" width="9.375" style="1" customWidth="1"/>
    <col min="10294" max="10294" width="7.375" style="1" customWidth="1"/>
    <col min="10295" max="10301" width="7.25" style="1" customWidth="1"/>
    <col min="10302" max="10302" width="8.625" style="1" customWidth="1"/>
    <col min="10303" max="10303" width="6.125" style="1" customWidth="1"/>
    <col min="10304" max="10304" width="6.875" style="1" customWidth="1"/>
    <col min="10305" max="10305" width="9.625" style="1" customWidth="1"/>
    <col min="10306" max="10306" width="6.75" style="1" customWidth="1"/>
    <col min="10307" max="10307" width="7.75" style="1" customWidth="1"/>
    <col min="10308" max="10496" width="9" style="1"/>
    <col min="10497" max="10497" width="10.875" style="1" customWidth="1"/>
    <col min="10498" max="10498" width="48.75" style="1" customWidth="1"/>
    <col min="10499" max="10499" width="13.25" style="1" customWidth="1"/>
    <col min="10500" max="10500" width="7.625" style="1" customWidth="1"/>
    <col min="10501" max="10501" width="7.25" style="1" customWidth="1"/>
    <col min="10502" max="10502" width="7.875" style="1" customWidth="1"/>
    <col min="10503" max="10503" width="12.625" style="1" customWidth="1"/>
    <col min="10504" max="10504" width="10.25" style="1" customWidth="1"/>
    <col min="10505" max="10505" width="15" style="1" customWidth="1"/>
    <col min="10506" max="10506" width="18" style="1" customWidth="1"/>
    <col min="10507" max="10507" width="8.375" style="1" customWidth="1"/>
    <col min="10508" max="10508" width="7.5" style="1" customWidth="1"/>
    <col min="10509" max="10509" width="9.5" style="1" customWidth="1"/>
    <col min="10510" max="10510" width="8.75" style="1" customWidth="1"/>
    <col min="10511" max="10511" width="9.25" style="1" customWidth="1"/>
    <col min="10512" max="10512" width="7" style="1" customWidth="1"/>
    <col min="10513" max="10516" width="9.25" style="1" customWidth="1"/>
    <col min="10517" max="10517" width="11.25" style="1" customWidth="1"/>
    <col min="10518" max="10518" width="12.375" style="1" customWidth="1"/>
    <col min="10519" max="10519" width="11.75" style="1" customWidth="1"/>
    <col min="10520" max="10520" width="12.25" style="1" customWidth="1"/>
    <col min="10521" max="10521" width="13.75" style="1" customWidth="1"/>
    <col min="10522" max="10522" width="15.375" style="1" customWidth="1"/>
    <col min="10523" max="10523" width="14.125" style="1" customWidth="1"/>
    <col min="10524" max="10524" width="15.875" style="1" customWidth="1"/>
    <col min="10525" max="10534" width="16.625" style="1" customWidth="1"/>
    <col min="10535" max="10535" width="19.5" style="1" customWidth="1"/>
    <col min="10536" max="10536" width="7.25" style="1" customWidth="1"/>
    <col min="10537" max="10537" width="9.875" style="1" customWidth="1"/>
    <col min="10538" max="10538" width="7.125" style="1" customWidth="1"/>
    <col min="10539" max="10539" width="6" style="1" customWidth="1"/>
    <col min="10540" max="10540" width="8.375" style="1" customWidth="1"/>
    <col min="10541" max="10541" width="5.625" style="1" customWidth="1"/>
    <col min="10542" max="10542" width="7.375" style="1" customWidth="1"/>
    <col min="10543" max="10543" width="10" style="1" customWidth="1"/>
    <col min="10544" max="10544" width="7.875" style="1" customWidth="1"/>
    <col min="10545" max="10545" width="6.75" style="1" customWidth="1"/>
    <col min="10546" max="10546" width="9" style="1"/>
    <col min="10547" max="10547" width="6.125" style="1" customWidth="1"/>
    <col min="10548" max="10548" width="6.75" style="1" customWidth="1"/>
    <col min="10549" max="10549" width="9.375" style="1" customWidth="1"/>
    <col min="10550" max="10550" width="7.375" style="1" customWidth="1"/>
    <col min="10551" max="10557" width="7.25" style="1" customWidth="1"/>
    <col min="10558" max="10558" width="8.625" style="1" customWidth="1"/>
    <col min="10559" max="10559" width="6.125" style="1" customWidth="1"/>
    <col min="10560" max="10560" width="6.875" style="1" customWidth="1"/>
    <col min="10561" max="10561" width="9.625" style="1" customWidth="1"/>
    <col min="10562" max="10562" width="6.75" style="1" customWidth="1"/>
    <col min="10563" max="10563" width="7.75" style="1" customWidth="1"/>
    <col min="10564" max="10752" width="9" style="1"/>
    <col min="10753" max="10753" width="10.875" style="1" customWidth="1"/>
    <col min="10754" max="10754" width="48.75" style="1" customWidth="1"/>
    <col min="10755" max="10755" width="13.25" style="1" customWidth="1"/>
    <col min="10756" max="10756" width="7.625" style="1" customWidth="1"/>
    <col min="10757" max="10757" width="7.25" style="1" customWidth="1"/>
    <col min="10758" max="10758" width="7.875" style="1" customWidth="1"/>
    <col min="10759" max="10759" width="12.625" style="1" customWidth="1"/>
    <col min="10760" max="10760" width="10.25" style="1" customWidth="1"/>
    <col min="10761" max="10761" width="15" style="1" customWidth="1"/>
    <col min="10762" max="10762" width="18" style="1" customWidth="1"/>
    <col min="10763" max="10763" width="8.375" style="1" customWidth="1"/>
    <col min="10764" max="10764" width="7.5" style="1" customWidth="1"/>
    <col min="10765" max="10765" width="9.5" style="1" customWidth="1"/>
    <col min="10766" max="10766" width="8.75" style="1" customWidth="1"/>
    <col min="10767" max="10767" width="9.25" style="1" customWidth="1"/>
    <col min="10768" max="10768" width="7" style="1" customWidth="1"/>
    <col min="10769" max="10772" width="9.25" style="1" customWidth="1"/>
    <col min="10773" max="10773" width="11.25" style="1" customWidth="1"/>
    <col min="10774" max="10774" width="12.375" style="1" customWidth="1"/>
    <col min="10775" max="10775" width="11.75" style="1" customWidth="1"/>
    <col min="10776" max="10776" width="12.25" style="1" customWidth="1"/>
    <col min="10777" max="10777" width="13.75" style="1" customWidth="1"/>
    <col min="10778" max="10778" width="15.375" style="1" customWidth="1"/>
    <col min="10779" max="10779" width="14.125" style="1" customWidth="1"/>
    <col min="10780" max="10780" width="15.875" style="1" customWidth="1"/>
    <col min="10781" max="10790" width="16.625" style="1" customWidth="1"/>
    <col min="10791" max="10791" width="19.5" style="1" customWidth="1"/>
    <col min="10792" max="10792" width="7.25" style="1" customWidth="1"/>
    <col min="10793" max="10793" width="9.875" style="1" customWidth="1"/>
    <col min="10794" max="10794" width="7.125" style="1" customWidth="1"/>
    <col min="10795" max="10795" width="6" style="1" customWidth="1"/>
    <col min="10796" max="10796" width="8.375" style="1" customWidth="1"/>
    <col min="10797" max="10797" width="5.625" style="1" customWidth="1"/>
    <col min="10798" max="10798" width="7.375" style="1" customWidth="1"/>
    <col min="10799" max="10799" width="10" style="1" customWidth="1"/>
    <col min="10800" max="10800" width="7.875" style="1" customWidth="1"/>
    <col min="10801" max="10801" width="6.75" style="1" customWidth="1"/>
    <col min="10802" max="10802" width="9" style="1"/>
    <col min="10803" max="10803" width="6.125" style="1" customWidth="1"/>
    <col min="10804" max="10804" width="6.75" style="1" customWidth="1"/>
    <col min="10805" max="10805" width="9.375" style="1" customWidth="1"/>
    <col min="10806" max="10806" width="7.375" style="1" customWidth="1"/>
    <col min="10807" max="10813" width="7.25" style="1" customWidth="1"/>
    <col min="10814" max="10814" width="8.625" style="1" customWidth="1"/>
    <col min="10815" max="10815" width="6.125" style="1" customWidth="1"/>
    <col min="10816" max="10816" width="6.875" style="1" customWidth="1"/>
    <col min="10817" max="10817" width="9.625" style="1" customWidth="1"/>
    <col min="10818" max="10818" width="6.75" style="1" customWidth="1"/>
    <col min="10819" max="10819" width="7.75" style="1" customWidth="1"/>
    <col min="10820" max="11008" width="9" style="1"/>
    <col min="11009" max="11009" width="10.875" style="1" customWidth="1"/>
    <col min="11010" max="11010" width="48.75" style="1" customWidth="1"/>
    <col min="11011" max="11011" width="13.25" style="1" customWidth="1"/>
    <col min="11012" max="11012" width="7.625" style="1" customWidth="1"/>
    <col min="11013" max="11013" width="7.25" style="1" customWidth="1"/>
    <col min="11014" max="11014" width="7.875" style="1" customWidth="1"/>
    <col min="11015" max="11015" width="12.625" style="1" customWidth="1"/>
    <col min="11016" max="11016" width="10.25" style="1" customWidth="1"/>
    <col min="11017" max="11017" width="15" style="1" customWidth="1"/>
    <col min="11018" max="11018" width="18" style="1" customWidth="1"/>
    <col min="11019" max="11019" width="8.375" style="1" customWidth="1"/>
    <col min="11020" max="11020" width="7.5" style="1" customWidth="1"/>
    <col min="11021" max="11021" width="9.5" style="1" customWidth="1"/>
    <col min="11022" max="11022" width="8.75" style="1" customWidth="1"/>
    <col min="11023" max="11023" width="9.25" style="1" customWidth="1"/>
    <col min="11024" max="11024" width="7" style="1" customWidth="1"/>
    <col min="11025" max="11028" width="9.25" style="1" customWidth="1"/>
    <col min="11029" max="11029" width="11.25" style="1" customWidth="1"/>
    <col min="11030" max="11030" width="12.375" style="1" customWidth="1"/>
    <col min="11031" max="11031" width="11.75" style="1" customWidth="1"/>
    <col min="11032" max="11032" width="12.25" style="1" customWidth="1"/>
    <col min="11033" max="11033" width="13.75" style="1" customWidth="1"/>
    <col min="11034" max="11034" width="15.375" style="1" customWidth="1"/>
    <col min="11035" max="11035" width="14.125" style="1" customWidth="1"/>
    <col min="11036" max="11036" width="15.875" style="1" customWidth="1"/>
    <col min="11037" max="11046" width="16.625" style="1" customWidth="1"/>
    <col min="11047" max="11047" width="19.5" style="1" customWidth="1"/>
    <col min="11048" max="11048" width="7.25" style="1" customWidth="1"/>
    <col min="11049" max="11049" width="9.875" style="1" customWidth="1"/>
    <col min="11050" max="11050" width="7.125" style="1" customWidth="1"/>
    <col min="11051" max="11051" width="6" style="1" customWidth="1"/>
    <col min="11052" max="11052" width="8.375" style="1" customWidth="1"/>
    <col min="11053" max="11053" width="5.625" style="1" customWidth="1"/>
    <col min="11054" max="11054" width="7.375" style="1" customWidth="1"/>
    <col min="11055" max="11055" width="10" style="1" customWidth="1"/>
    <col min="11056" max="11056" width="7.875" style="1" customWidth="1"/>
    <col min="11057" max="11057" width="6.75" style="1" customWidth="1"/>
    <col min="11058" max="11058" width="9" style="1"/>
    <col min="11059" max="11059" width="6.125" style="1" customWidth="1"/>
    <col min="11060" max="11060" width="6.75" style="1" customWidth="1"/>
    <col min="11061" max="11061" width="9.375" style="1" customWidth="1"/>
    <col min="11062" max="11062" width="7.375" style="1" customWidth="1"/>
    <col min="11063" max="11069" width="7.25" style="1" customWidth="1"/>
    <col min="11070" max="11070" width="8.625" style="1" customWidth="1"/>
    <col min="11071" max="11071" width="6.125" style="1" customWidth="1"/>
    <col min="11072" max="11072" width="6.875" style="1" customWidth="1"/>
    <col min="11073" max="11073" width="9.625" style="1" customWidth="1"/>
    <col min="11074" max="11074" width="6.75" style="1" customWidth="1"/>
    <col min="11075" max="11075" width="7.75" style="1" customWidth="1"/>
    <col min="11076" max="11264" width="9" style="1"/>
    <col min="11265" max="11265" width="10.875" style="1" customWidth="1"/>
    <col min="11266" max="11266" width="48.75" style="1" customWidth="1"/>
    <col min="11267" max="11267" width="13.25" style="1" customWidth="1"/>
    <col min="11268" max="11268" width="7.625" style="1" customWidth="1"/>
    <col min="11269" max="11269" width="7.25" style="1" customWidth="1"/>
    <col min="11270" max="11270" width="7.875" style="1" customWidth="1"/>
    <col min="11271" max="11271" width="12.625" style="1" customWidth="1"/>
    <col min="11272" max="11272" width="10.25" style="1" customWidth="1"/>
    <col min="11273" max="11273" width="15" style="1" customWidth="1"/>
    <col min="11274" max="11274" width="18" style="1" customWidth="1"/>
    <col min="11275" max="11275" width="8.375" style="1" customWidth="1"/>
    <col min="11276" max="11276" width="7.5" style="1" customWidth="1"/>
    <col min="11277" max="11277" width="9.5" style="1" customWidth="1"/>
    <col min="11278" max="11278" width="8.75" style="1" customWidth="1"/>
    <col min="11279" max="11279" width="9.25" style="1" customWidth="1"/>
    <col min="11280" max="11280" width="7" style="1" customWidth="1"/>
    <col min="11281" max="11284" width="9.25" style="1" customWidth="1"/>
    <col min="11285" max="11285" width="11.25" style="1" customWidth="1"/>
    <col min="11286" max="11286" width="12.375" style="1" customWidth="1"/>
    <col min="11287" max="11287" width="11.75" style="1" customWidth="1"/>
    <col min="11288" max="11288" width="12.25" style="1" customWidth="1"/>
    <col min="11289" max="11289" width="13.75" style="1" customWidth="1"/>
    <col min="11290" max="11290" width="15.375" style="1" customWidth="1"/>
    <col min="11291" max="11291" width="14.125" style="1" customWidth="1"/>
    <col min="11292" max="11292" width="15.875" style="1" customWidth="1"/>
    <col min="11293" max="11302" width="16.625" style="1" customWidth="1"/>
    <col min="11303" max="11303" width="19.5" style="1" customWidth="1"/>
    <col min="11304" max="11304" width="7.25" style="1" customWidth="1"/>
    <col min="11305" max="11305" width="9.875" style="1" customWidth="1"/>
    <col min="11306" max="11306" width="7.125" style="1" customWidth="1"/>
    <col min="11307" max="11307" width="6" style="1" customWidth="1"/>
    <col min="11308" max="11308" width="8.375" style="1" customWidth="1"/>
    <col min="11309" max="11309" width="5.625" style="1" customWidth="1"/>
    <col min="11310" max="11310" width="7.375" style="1" customWidth="1"/>
    <col min="11311" max="11311" width="10" style="1" customWidth="1"/>
    <col min="11312" max="11312" width="7.875" style="1" customWidth="1"/>
    <col min="11313" max="11313" width="6.75" style="1" customWidth="1"/>
    <col min="11314" max="11314" width="9" style="1"/>
    <col min="11315" max="11315" width="6.125" style="1" customWidth="1"/>
    <col min="11316" max="11316" width="6.75" style="1" customWidth="1"/>
    <col min="11317" max="11317" width="9.375" style="1" customWidth="1"/>
    <col min="11318" max="11318" width="7.375" style="1" customWidth="1"/>
    <col min="11319" max="11325" width="7.25" style="1" customWidth="1"/>
    <col min="11326" max="11326" width="8.625" style="1" customWidth="1"/>
    <col min="11327" max="11327" width="6.125" style="1" customWidth="1"/>
    <col min="11328" max="11328" width="6.875" style="1" customWidth="1"/>
    <col min="11329" max="11329" width="9.625" style="1" customWidth="1"/>
    <col min="11330" max="11330" width="6.75" style="1" customWidth="1"/>
    <col min="11331" max="11331" width="7.75" style="1" customWidth="1"/>
    <col min="11332" max="11520" width="9" style="1"/>
    <col min="11521" max="11521" width="10.875" style="1" customWidth="1"/>
    <col min="11522" max="11522" width="48.75" style="1" customWidth="1"/>
    <col min="11523" max="11523" width="13.25" style="1" customWidth="1"/>
    <col min="11524" max="11524" width="7.625" style="1" customWidth="1"/>
    <col min="11525" max="11525" width="7.25" style="1" customWidth="1"/>
    <col min="11526" max="11526" width="7.875" style="1" customWidth="1"/>
    <col min="11527" max="11527" width="12.625" style="1" customWidth="1"/>
    <col min="11528" max="11528" width="10.25" style="1" customWidth="1"/>
    <col min="11529" max="11529" width="15" style="1" customWidth="1"/>
    <col min="11530" max="11530" width="18" style="1" customWidth="1"/>
    <col min="11531" max="11531" width="8.375" style="1" customWidth="1"/>
    <col min="11532" max="11532" width="7.5" style="1" customWidth="1"/>
    <col min="11533" max="11533" width="9.5" style="1" customWidth="1"/>
    <col min="11534" max="11534" width="8.75" style="1" customWidth="1"/>
    <col min="11535" max="11535" width="9.25" style="1" customWidth="1"/>
    <col min="11536" max="11536" width="7" style="1" customWidth="1"/>
    <col min="11537" max="11540" width="9.25" style="1" customWidth="1"/>
    <col min="11541" max="11541" width="11.25" style="1" customWidth="1"/>
    <col min="11542" max="11542" width="12.375" style="1" customWidth="1"/>
    <col min="11543" max="11543" width="11.75" style="1" customWidth="1"/>
    <col min="11544" max="11544" width="12.25" style="1" customWidth="1"/>
    <col min="11545" max="11545" width="13.75" style="1" customWidth="1"/>
    <col min="11546" max="11546" width="15.375" style="1" customWidth="1"/>
    <col min="11547" max="11547" width="14.125" style="1" customWidth="1"/>
    <col min="11548" max="11548" width="15.875" style="1" customWidth="1"/>
    <col min="11549" max="11558" width="16.625" style="1" customWidth="1"/>
    <col min="11559" max="11559" width="19.5" style="1" customWidth="1"/>
    <col min="11560" max="11560" width="7.25" style="1" customWidth="1"/>
    <col min="11561" max="11561" width="9.875" style="1" customWidth="1"/>
    <col min="11562" max="11562" width="7.125" style="1" customWidth="1"/>
    <col min="11563" max="11563" width="6" style="1" customWidth="1"/>
    <col min="11564" max="11564" width="8.375" style="1" customWidth="1"/>
    <col min="11565" max="11565" width="5.625" style="1" customWidth="1"/>
    <col min="11566" max="11566" width="7.375" style="1" customWidth="1"/>
    <col min="11567" max="11567" width="10" style="1" customWidth="1"/>
    <col min="11568" max="11568" width="7.875" style="1" customWidth="1"/>
    <col min="11569" max="11569" width="6.75" style="1" customWidth="1"/>
    <col min="11570" max="11570" width="9" style="1"/>
    <col min="11571" max="11571" width="6.125" style="1" customWidth="1"/>
    <col min="11572" max="11572" width="6.75" style="1" customWidth="1"/>
    <col min="11573" max="11573" width="9.375" style="1" customWidth="1"/>
    <col min="11574" max="11574" width="7.375" style="1" customWidth="1"/>
    <col min="11575" max="11581" width="7.25" style="1" customWidth="1"/>
    <col min="11582" max="11582" width="8.625" style="1" customWidth="1"/>
    <col min="11583" max="11583" width="6.125" style="1" customWidth="1"/>
    <col min="11584" max="11584" width="6.875" style="1" customWidth="1"/>
    <col min="11585" max="11585" width="9.625" style="1" customWidth="1"/>
    <col min="11586" max="11586" width="6.75" style="1" customWidth="1"/>
    <col min="11587" max="11587" width="7.75" style="1" customWidth="1"/>
    <col min="11588" max="11776" width="9" style="1"/>
    <col min="11777" max="11777" width="10.875" style="1" customWidth="1"/>
    <col min="11778" max="11778" width="48.75" style="1" customWidth="1"/>
    <col min="11779" max="11779" width="13.25" style="1" customWidth="1"/>
    <col min="11780" max="11780" width="7.625" style="1" customWidth="1"/>
    <col min="11781" max="11781" width="7.25" style="1" customWidth="1"/>
    <col min="11782" max="11782" width="7.875" style="1" customWidth="1"/>
    <col min="11783" max="11783" width="12.625" style="1" customWidth="1"/>
    <col min="11784" max="11784" width="10.25" style="1" customWidth="1"/>
    <col min="11785" max="11785" width="15" style="1" customWidth="1"/>
    <col min="11786" max="11786" width="18" style="1" customWidth="1"/>
    <col min="11787" max="11787" width="8.375" style="1" customWidth="1"/>
    <col min="11788" max="11788" width="7.5" style="1" customWidth="1"/>
    <col min="11789" max="11789" width="9.5" style="1" customWidth="1"/>
    <col min="11790" max="11790" width="8.75" style="1" customWidth="1"/>
    <col min="11791" max="11791" width="9.25" style="1" customWidth="1"/>
    <col min="11792" max="11792" width="7" style="1" customWidth="1"/>
    <col min="11793" max="11796" width="9.25" style="1" customWidth="1"/>
    <col min="11797" max="11797" width="11.25" style="1" customWidth="1"/>
    <col min="11798" max="11798" width="12.375" style="1" customWidth="1"/>
    <col min="11799" max="11799" width="11.75" style="1" customWidth="1"/>
    <col min="11800" max="11800" width="12.25" style="1" customWidth="1"/>
    <col min="11801" max="11801" width="13.75" style="1" customWidth="1"/>
    <col min="11802" max="11802" width="15.375" style="1" customWidth="1"/>
    <col min="11803" max="11803" width="14.125" style="1" customWidth="1"/>
    <col min="11804" max="11804" width="15.875" style="1" customWidth="1"/>
    <col min="11805" max="11814" width="16.625" style="1" customWidth="1"/>
    <col min="11815" max="11815" width="19.5" style="1" customWidth="1"/>
    <col min="11816" max="11816" width="7.25" style="1" customWidth="1"/>
    <col min="11817" max="11817" width="9.875" style="1" customWidth="1"/>
    <col min="11818" max="11818" width="7.125" style="1" customWidth="1"/>
    <col min="11819" max="11819" width="6" style="1" customWidth="1"/>
    <col min="11820" max="11820" width="8.375" style="1" customWidth="1"/>
    <col min="11821" max="11821" width="5.625" style="1" customWidth="1"/>
    <col min="11822" max="11822" width="7.375" style="1" customWidth="1"/>
    <col min="11823" max="11823" width="10" style="1" customWidth="1"/>
    <col min="11824" max="11824" width="7.875" style="1" customWidth="1"/>
    <col min="11825" max="11825" width="6.75" style="1" customWidth="1"/>
    <col min="11826" max="11826" width="9" style="1"/>
    <col min="11827" max="11827" width="6.125" style="1" customWidth="1"/>
    <col min="11828" max="11828" width="6.75" style="1" customWidth="1"/>
    <col min="11829" max="11829" width="9.375" style="1" customWidth="1"/>
    <col min="11830" max="11830" width="7.375" style="1" customWidth="1"/>
    <col min="11831" max="11837" width="7.25" style="1" customWidth="1"/>
    <col min="11838" max="11838" width="8.625" style="1" customWidth="1"/>
    <col min="11839" max="11839" width="6.125" style="1" customWidth="1"/>
    <col min="11840" max="11840" width="6.875" style="1" customWidth="1"/>
    <col min="11841" max="11841" width="9.625" style="1" customWidth="1"/>
    <col min="11842" max="11842" width="6.75" style="1" customWidth="1"/>
    <col min="11843" max="11843" width="7.75" style="1" customWidth="1"/>
    <col min="11844" max="12032" width="9" style="1"/>
    <col min="12033" max="12033" width="10.875" style="1" customWidth="1"/>
    <col min="12034" max="12034" width="48.75" style="1" customWidth="1"/>
    <col min="12035" max="12035" width="13.25" style="1" customWidth="1"/>
    <col min="12036" max="12036" width="7.625" style="1" customWidth="1"/>
    <col min="12037" max="12037" width="7.25" style="1" customWidth="1"/>
    <col min="12038" max="12038" width="7.875" style="1" customWidth="1"/>
    <col min="12039" max="12039" width="12.625" style="1" customWidth="1"/>
    <col min="12040" max="12040" width="10.25" style="1" customWidth="1"/>
    <col min="12041" max="12041" width="15" style="1" customWidth="1"/>
    <col min="12042" max="12042" width="18" style="1" customWidth="1"/>
    <col min="12043" max="12043" width="8.375" style="1" customWidth="1"/>
    <col min="12044" max="12044" width="7.5" style="1" customWidth="1"/>
    <col min="12045" max="12045" width="9.5" style="1" customWidth="1"/>
    <col min="12046" max="12046" width="8.75" style="1" customWidth="1"/>
    <col min="12047" max="12047" width="9.25" style="1" customWidth="1"/>
    <col min="12048" max="12048" width="7" style="1" customWidth="1"/>
    <col min="12049" max="12052" width="9.25" style="1" customWidth="1"/>
    <col min="12053" max="12053" width="11.25" style="1" customWidth="1"/>
    <col min="12054" max="12054" width="12.375" style="1" customWidth="1"/>
    <col min="12055" max="12055" width="11.75" style="1" customWidth="1"/>
    <col min="12056" max="12056" width="12.25" style="1" customWidth="1"/>
    <col min="12057" max="12057" width="13.75" style="1" customWidth="1"/>
    <col min="12058" max="12058" width="15.375" style="1" customWidth="1"/>
    <col min="12059" max="12059" width="14.125" style="1" customWidth="1"/>
    <col min="12060" max="12060" width="15.875" style="1" customWidth="1"/>
    <col min="12061" max="12070" width="16.625" style="1" customWidth="1"/>
    <col min="12071" max="12071" width="19.5" style="1" customWidth="1"/>
    <col min="12072" max="12072" width="7.25" style="1" customWidth="1"/>
    <col min="12073" max="12073" width="9.875" style="1" customWidth="1"/>
    <col min="12074" max="12074" width="7.125" style="1" customWidth="1"/>
    <col min="12075" max="12075" width="6" style="1" customWidth="1"/>
    <col min="12076" max="12076" width="8.375" style="1" customWidth="1"/>
    <col min="12077" max="12077" width="5.625" style="1" customWidth="1"/>
    <col min="12078" max="12078" width="7.375" style="1" customWidth="1"/>
    <col min="12079" max="12079" width="10" style="1" customWidth="1"/>
    <col min="12080" max="12080" width="7.875" style="1" customWidth="1"/>
    <col min="12081" max="12081" width="6.75" style="1" customWidth="1"/>
    <col min="12082" max="12082" width="9" style="1"/>
    <col min="12083" max="12083" width="6.125" style="1" customWidth="1"/>
    <col min="12084" max="12084" width="6.75" style="1" customWidth="1"/>
    <col min="12085" max="12085" width="9.375" style="1" customWidth="1"/>
    <col min="12086" max="12086" width="7.375" style="1" customWidth="1"/>
    <col min="12087" max="12093" width="7.25" style="1" customWidth="1"/>
    <col min="12094" max="12094" width="8.625" style="1" customWidth="1"/>
    <col min="12095" max="12095" width="6.125" style="1" customWidth="1"/>
    <col min="12096" max="12096" width="6.875" style="1" customWidth="1"/>
    <col min="12097" max="12097" width="9.625" style="1" customWidth="1"/>
    <col min="12098" max="12098" width="6.75" style="1" customWidth="1"/>
    <col min="12099" max="12099" width="7.75" style="1" customWidth="1"/>
    <col min="12100" max="12288" width="9" style="1"/>
    <col min="12289" max="12289" width="10.875" style="1" customWidth="1"/>
    <col min="12290" max="12290" width="48.75" style="1" customWidth="1"/>
    <col min="12291" max="12291" width="13.25" style="1" customWidth="1"/>
    <col min="12292" max="12292" width="7.625" style="1" customWidth="1"/>
    <col min="12293" max="12293" width="7.25" style="1" customWidth="1"/>
    <col min="12294" max="12294" width="7.875" style="1" customWidth="1"/>
    <col min="12295" max="12295" width="12.625" style="1" customWidth="1"/>
    <col min="12296" max="12296" width="10.25" style="1" customWidth="1"/>
    <col min="12297" max="12297" width="15" style="1" customWidth="1"/>
    <col min="12298" max="12298" width="18" style="1" customWidth="1"/>
    <col min="12299" max="12299" width="8.375" style="1" customWidth="1"/>
    <col min="12300" max="12300" width="7.5" style="1" customWidth="1"/>
    <col min="12301" max="12301" width="9.5" style="1" customWidth="1"/>
    <col min="12302" max="12302" width="8.75" style="1" customWidth="1"/>
    <col min="12303" max="12303" width="9.25" style="1" customWidth="1"/>
    <col min="12304" max="12304" width="7" style="1" customWidth="1"/>
    <col min="12305" max="12308" width="9.25" style="1" customWidth="1"/>
    <col min="12309" max="12309" width="11.25" style="1" customWidth="1"/>
    <col min="12310" max="12310" width="12.375" style="1" customWidth="1"/>
    <col min="12311" max="12311" width="11.75" style="1" customWidth="1"/>
    <col min="12312" max="12312" width="12.25" style="1" customWidth="1"/>
    <col min="12313" max="12313" width="13.75" style="1" customWidth="1"/>
    <col min="12314" max="12314" width="15.375" style="1" customWidth="1"/>
    <col min="12315" max="12315" width="14.125" style="1" customWidth="1"/>
    <col min="12316" max="12316" width="15.875" style="1" customWidth="1"/>
    <col min="12317" max="12326" width="16.625" style="1" customWidth="1"/>
    <col min="12327" max="12327" width="19.5" style="1" customWidth="1"/>
    <col min="12328" max="12328" width="7.25" style="1" customWidth="1"/>
    <col min="12329" max="12329" width="9.875" style="1" customWidth="1"/>
    <col min="12330" max="12330" width="7.125" style="1" customWidth="1"/>
    <col min="12331" max="12331" width="6" style="1" customWidth="1"/>
    <col min="12332" max="12332" width="8.375" style="1" customWidth="1"/>
    <col min="12333" max="12333" width="5.625" style="1" customWidth="1"/>
    <col min="12334" max="12334" width="7.375" style="1" customWidth="1"/>
    <col min="12335" max="12335" width="10" style="1" customWidth="1"/>
    <col min="12336" max="12336" width="7.875" style="1" customWidth="1"/>
    <col min="12337" max="12337" width="6.75" style="1" customWidth="1"/>
    <col min="12338" max="12338" width="9" style="1"/>
    <col min="12339" max="12339" width="6.125" style="1" customWidth="1"/>
    <col min="12340" max="12340" width="6.75" style="1" customWidth="1"/>
    <col min="12341" max="12341" width="9.375" style="1" customWidth="1"/>
    <col min="12342" max="12342" width="7.375" style="1" customWidth="1"/>
    <col min="12343" max="12349" width="7.25" style="1" customWidth="1"/>
    <col min="12350" max="12350" width="8.625" style="1" customWidth="1"/>
    <col min="12351" max="12351" width="6.125" style="1" customWidth="1"/>
    <col min="12352" max="12352" width="6.875" style="1" customWidth="1"/>
    <col min="12353" max="12353" width="9.625" style="1" customWidth="1"/>
    <col min="12354" max="12354" width="6.75" style="1" customWidth="1"/>
    <col min="12355" max="12355" width="7.75" style="1" customWidth="1"/>
    <col min="12356" max="12544" width="9" style="1"/>
    <col min="12545" max="12545" width="10.875" style="1" customWidth="1"/>
    <col min="12546" max="12546" width="48.75" style="1" customWidth="1"/>
    <col min="12547" max="12547" width="13.25" style="1" customWidth="1"/>
    <col min="12548" max="12548" width="7.625" style="1" customWidth="1"/>
    <col min="12549" max="12549" width="7.25" style="1" customWidth="1"/>
    <col min="12550" max="12550" width="7.875" style="1" customWidth="1"/>
    <col min="12551" max="12551" width="12.625" style="1" customWidth="1"/>
    <col min="12552" max="12552" width="10.25" style="1" customWidth="1"/>
    <col min="12553" max="12553" width="15" style="1" customWidth="1"/>
    <col min="12554" max="12554" width="18" style="1" customWidth="1"/>
    <col min="12555" max="12555" width="8.375" style="1" customWidth="1"/>
    <col min="12556" max="12556" width="7.5" style="1" customWidth="1"/>
    <col min="12557" max="12557" width="9.5" style="1" customWidth="1"/>
    <col min="12558" max="12558" width="8.75" style="1" customWidth="1"/>
    <col min="12559" max="12559" width="9.25" style="1" customWidth="1"/>
    <col min="12560" max="12560" width="7" style="1" customWidth="1"/>
    <col min="12561" max="12564" width="9.25" style="1" customWidth="1"/>
    <col min="12565" max="12565" width="11.25" style="1" customWidth="1"/>
    <col min="12566" max="12566" width="12.375" style="1" customWidth="1"/>
    <col min="12567" max="12567" width="11.75" style="1" customWidth="1"/>
    <col min="12568" max="12568" width="12.25" style="1" customWidth="1"/>
    <col min="12569" max="12569" width="13.75" style="1" customWidth="1"/>
    <col min="12570" max="12570" width="15.375" style="1" customWidth="1"/>
    <col min="12571" max="12571" width="14.125" style="1" customWidth="1"/>
    <col min="12572" max="12572" width="15.875" style="1" customWidth="1"/>
    <col min="12573" max="12582" width="16.625" style="1" customWidth="1"/>
    <col min="12583" max="12583" width="19.5" style="1" customWidth="1"/>
    <col min="12584" max="12584" width="7.25" style="1" customWidth="1"/>
    <col min="12585" max="12585" width="9.875" style="1" customWidth="1"/>
    <col min="12586" max="12586" width="7.125" style="1" customWidth="1"/>
    <col min="12587" max="12587" width="6" style="1" customWidth="1"/>
    <col min="12588" max="12588" width="8.375" style="1" customWidth="1"/>
    <col min="12589" max="12589" width="5.625" style="1" customWidth="1"/>
    <col min="12590" max="12590" width="7.375" style="1" customWidth="1"/>
    <col min="12591" max="12591" width="10" style="1" customWidth="1"/>
    <col min="12592" max="12592" width="7.875" style="1" customWidth="1"/>
    <col min="12593" max="12593" width="6.75" style="1" customWidth="1"/>
    <col min="12594" max="12594" width="9" style="1"/>
    <col min="12595" max="12595" width="6.125" style="1" customWidth="1"/>
    <col min="12596" max="12596" width="6.75" style="1" customWidth="1"/>
    <col min="12597" max="12597" width="9.375" style="1" customWidth="1"/>
    <col min="12598" max="12598" width="7.375" style="1" customWidth="1"/>
    <col min="12599" max="12605" width="7.25" style="1" customWidth="1"/>
    <col min="12606" max="12606" width="8.625" style="1" customWidth="1"/>
    <col min="12607" max="12607" width="6.125" style="1" customWidth="1"/>
    <col min="12608" max="12608" width="6.875" style="1" customWidth="1"/>
    <col min="12609" max="12609" width="9.625" style="1" customWidth="1"/>
    <col min="12610" max="12610" width="6.75" style="1" customWidth="1"/>
    <col min="12611" max="12611" width="7.75" style="1" customWidth="1"/>
    <col min="12612" max="12800" width="9" style="1"/>
    <col min="12801" max="12801" width="10.875" style="1" customWidth="1"/>
    <col min="12802" max="12802" width="48.75" style="1" customWidth="1"/>
    <col min="12803" max="12803" width="13.25" style="1" customWidth="1"/>
    <col min="12804" max="12804" width="7.625" style="1" customWidth="1"/>
    <col min="12805" max="12805" width="7.25" style="1" customWidth="1"/>
    <col min="12806" max="12806" width="7.875" style="1" customWidth="1"/>
    <col min="12807" max="12807" width="12.625" style="1" customWidth="1"/>
    <col min="12808" max="12808" width="10.25" style="1" customWidth="1"/>
    <col min="12809" max="12809" width="15" style="1" customWidth="1"/>
    <col min="12810" max="12810" width="18" style="1" customWidth="1"/>
    <col min="12811" max="12811" width="8.375" style="1" customWidth="1"/>
    <col min="12812" max="12812" width="7.5" style="1" customWidth="1"/>
    <col min="12813" max="12813" width="9.5" style="1" customWidth="1"/>
    <col min="12814" max="12814" width="8.75" style="1" customWidth="1"/>
    <col min="12815" max="12815" width="9.25" style="1" customWidth="1"/>
    <col min="12816" max="12816" width="7" style="1" customWidth="1"/>
    <col min="12817" max="12820" width="9.25" style="1" customWidth="1"/>
    <col min="12821" max="12821" width="11.25" style="1" customWidth="1"/>
    <col min="12822" max="12822" width="12.375" style="1" customWidth="1"/>
    <col min="12823" max="12823" width="11.75" style="1" customWidth="1"/>
    <col min="12824" max="12824" width="12.25" style="1" customWidth="1"/>
    <col min="12825" max="12825" width="13.75" style="1" customWidth="1"/>
    <col min="12826" max="12826" width="15.375" style="1" customWidth="1"/>
    <col min="12827" max="12827" width="14.125" style="1" customWidth="1"/>
    <col min="12828" max="12828" width="15.875" style="1" customWidth="1"/>
    <col min="12829" max="12838" width="16.625" style="1" customWidth="1"/>
    <col min="12839" max="12839" width="19.5" style="1" customWidth="1"/>
    <col min="12840" max="12840" width="7.25" style="1" customWidth="1"/>
    <col min="12841" max="12841" width="9.875" style="1" customWidth="1"/>
    <col min="12842" max="12842" width="7.125" style="1" customWidth="1"/>
    <col min="12843" max="12843" width="6" style="1" customWidth="1"/>
    <col min="12844" max="12844" width="8.375" style="1" customWidth="1"/>
    <col min="12845" max="12845" width="5.625" style="1" customWidth="1"/>
    <col min="12846" max="12846" width="7.375" style="1" customWidth="1"/>
    <col min="12847" max="12847" width="10" style="1" customWidth="1"/>
    <col min="12848" max="12848" width="7.875" style="1" customWidth="1"/>
    <col min="12849" max="12849" width="6.75" style="1" customWidth="1"/>
    <col min="12850" max="12850" width="9" style="1"/>
    <col min="12851" max="12851" width="6.125" style="1" customWidth="1"/>
    <col min="12852" max="12852" width="6.75" style="1" customWidth="1"/>
    <col min="12853" max="12853" width="9.375" style="1" customWidth="1"/>
    <col min="12854" max="12854" width="7.375" style="1" customWidth="1"/>
    <col min="12855" max="12861" width="7.25" style="1" customWidth="1"/>
    <col min="12862" max="12862" width="8.625" style="1" customWidth="1"/>
    <col min="12863" max="12863" width="6.125" style="1" customWidth="1"/>
    <col min="12864" max="12864" width="6.875" style="1" customWidth="1"/>
    <col min="12865" max="12865" width="9.625" style="1" customWidth="1"/>
    <col min="12866" max="12866" width="6.75" style="1" customWidth="1"/>
    <col min="12867" max="12867" width="7.75" style="1" customWidth="1"/>
    <col min="12868" max="13056" width="9" style="1"/>
    <col min="13057" max="13057" width="10.875" style="1" customWidth="1"/>
    <col min="13058" max="13058" width="48.75" style="1" customWidth="1"/>
    <col min="13059" max="13059" width="13.25" style="1" customWidth="1"/>
    <col min="13060" max="13060" width="7.625" style="1" customWidth="1"/>
    <col min="13061" max="13061" width="7.25" style="1" customWidth="1"/>
    <col min="13062" max="13062" width="7.875" style="1" customWidth="1"/>
    <col min="13063" max="13063" width="12.625" style="1" customWidth="1"/>
    <col min="13064" max="13064" width="10.25" style="1" customWidth="1"/>
    <col min="13065" max="13065" width="15" style="1" customWidth="1"/>
    <col min="13066" max="13066" width="18" style="1" customWidth="1"/>
    <col min="13067" max="13067" width="8.375" style="1" customWidth="1"/>
    <col min="13068" max="13068" width="7.5" style="1" customWidth="1"/>
    <col min="13069" max="13069" width="9.5" style="1" customWidth="1"/>
    <col min="13070" max="13070" width="8.75" style="1" customWidth="1"/>
    <col min="13071" max="13071" width="9.25" style="1" customWidth="1"/>
    <col min="13072" max="13072" width="7" style="1" customWidth="1"/>
    <col min="13073" max="13076" width="9.25" style="1" customWidth="1"/>
    <col min="13077" max="13077" width="11.25" style="1" customWidth="1"/>
    <col min="13078" max="13078" width="12.375" style="1" customWidth="1"/>
    <col min="13079" max="13079" width="11.75" style="1" customWidth="1"/>
    <col min="13080" max="13080" width="12.25" style="1" customWidth="1"/>
    <col min="13081" max="13081" width="13.75" style="1" customWidth="1"/>
    <col min="13082" max="13082" width="15.375" style="1" customWidth="1"/>
    <col min="13083" max="13083" width="14.125" style="1" customWidth="1"/>
    <col min="13084" max="13084" width="15.875" style="1" customWidth="1"/>
    <col min="13085" max="13094" width="16.625" style="1" customWidth="1"/>
    <col min="13095" max="13095" width="19.5" style="1" customWidth="1"/>
    <col min="13096" max="13096" width="7.25" style="1" customWidth="1"/>
    <col min="13097" max="13097" width="9.875" style="1" customWidth="1"/>
    <col min="13098" max="13098" width="7.125" style="1" customWidth="1"/>
    <col min="13099" max="13099" width="6" style="1" customWidth="1"/>
    <col min="13100" max="13100" width="8.375" style="1" customWidth="1"/>
    <col min="13101" max="13101" width="5.625" style="1" customWidth="1"/>
    <col min="13102" max="13102" width="7.375" style="1" customWidth="1"/>
    <col min="13103" max="13103" width="10" style="1" customWidth="1"/>
    <col min="13104" max="13104" width="7.875" style="1" customWidth="1"/>
    <col min="13105" max="13105" width="6.75" style="1" customWidth="1"/>
    <col min="13106" max="13106" width="9" style="1"/>
    <col min="13107" max="13107" width="6.125" style="1" customWidth="1"/>
    <col min="13108" max="13108" width="6.75" style="1" customWidth="1"/>
    <col min="13109" max="13109" width="9.375" style="1" customWidth="1"/>
    <col min="13110" max="13110" width="7.375" style="1" customWidth="1"/>
    <col min="13111" max="13117" width="7.25" style="1" customWidth="1"/>
    <col min="13118" max="13118" width="8.625" style="1" customWidth="1"/>
    <col min="13119" max="13119" width="6.125" style="1" customWidth="1"/>
    <col min="13120" max="13120" width="6.875" style="1" customWidth="1"/>
    <col min="13121" max="13121" width="9.625" style="1" customWidth="1"/>
    <col min="13122" max="13122" width="6.75" style="1" customWidth="1"/>
    <col min="13123" max="13123" width="7.75" style="1" customWidth="1"/>
    <col min="13124" max="13312" width="9" style="1"/>
    <col min="13313" max="13313" width="10.875" style="1" customWidth="1"/>
    <col min="13314" max="13314" width="48.75" style="1" customWidth="1"/>
    <col min="13315" max="13315" width="13.25" style="1" customWidth="1"/>
    <col min="13316" max="13316" width="7.625" style="1" customWidth="1"/>
    <col min="13317" max="13317" width="7.25" style="1" customWidth="1"/>
    <col min="13318" max="13318" width="7.875" style="1" customWidth="1"/>
    <col min="13319" max="13319" width="12.625" style="1" customWidth="1"/>
    <col min="13320" max="13320" width="10.25" style="1" customWidth="1"/>
    <col min="13321" max="13321" width="15" style="1" customWidth="1"/>
    <col min="13322" max="13322" width="18" style="1" customWidth="1"/>
    <col min="13323" max="13323" width="8.375" style="1" customWidth="1"/>
    <col min="13324" max="13324" width="7.5" style="1" customWidth="1"/>
    <col min="13325" max="13325" width="9.5" style="1" customWidth="1"/>
    <col min="13326" max="13326" width="8.75" style="1" customWidth="1"/>
    <col min="13327" max="13327" width="9.25" style="1" customWidth="1"/>
    <col min="13328" max="13328" width="7" style="1" customWidth="1"/>
    <col min="13329" max="13332" width="9.25" style="1" customWidth="1"/>
    <col min="13333" max="13333" width="11.25" style="1" customWidth="1"/>
    <col min="13334" max="13334" width="12.375" style="1" customWidth="1"/>
    <col min="13335" max="13335" width="11.75" style="1" customWidth="1"/>
    <col min="13336" max="13336" width="12.25" style="1" customWidth="1"/>
    <col min="13337" max="13337" width="13.75" style="1" customWidth="1"/>
    <col min="13338" max="13338" width="15.375" style="1" customWidth="1"/>
    <col min="13339" max="13339" width="14.125" style="1" customWidth="1"/>
    <col min="13340" max="13340" width="15.875" style="1" customWidth="1"/>
    <col min="13341" max="13350" width="16.625" style="1" customWidth="1"/>
    <col min="13351" max="13351" width="19.5" style="1" customWidth="1"/>
    <col min="13352" max="13352" width="7.25" style="1" customWidth="1"/>
    <col min="13353" max="13353" width="9.875" style="1" customWidth="1"/>
    <col min="13354" max="13354" width="7.125" style="1" customWidth="1"/>
    <col min="13355" max="13355" width="6" style="1" customWidth="1"/>
    <col min="13356" max="13356" width="8.375" style="1" customWidth="1"/>
    <col min="13357" max="13357" width="5.625" style="1" customWidth="1"/>
    <col min="13358" max="13358" width="7.375" style="1" customWidth="1"/>
    <col min="13359" max="13359" width="10" style="1" customWidth="1"/>
    <col min="13360" max="13360" width="7.875" style="1" customWidth="1"/>
    <col min="13361" max="13361" width="6.75" style="1" customWidth="1"/>
    <col min="13362" max="13362" width="9" style="1"/>
    <col min="13363" max="13363" width="6.125" style="1" customWidth="1"/>
    <col min="13364" max="13364" width="6.75" style="1" customWidth="1"/>
    <col min="13365" max="13365" width="9.375" style="1" customWidth="1"/>
    <col min="13366" max="13366" width="7.375" style="1" customWidth="1"/>
    <col min="13367" max="13373" width="7.25" style="1" customWidth="1"/>
    <col min="13374" max="13374" width="8.625" style="1" customWidth="1"/>
    <col min="13375" max="13375" width="6.125" style="1" customWidth="1"/>
    <col min="13376" max="13376" width="6.875" style="1" customWidth="1"/>
    <col min="13377" max="13377" width="9.625" style="1" customWidth="1"/>
    <col min="13378" max="13378" width="6.75" style="1" customWidth="1"/>
    <col min="13379" max="13379" width="7.75" style="1" customWidth="1"/>
    <col min="13380" max="13568" width="9" style="1"/>
    <col min="13569" max="13569" width="10.875" style="1" customWidth="1"/>
    <col min="13570" max="13570" width="48.75" style="1" customWidth="1"/>
    <col min="13571" max="13571" width="13.25" style="1" customWidth="1"/>
    <col min="13572" max="13572" width="7.625" style="1" customWidth="1"/>
    <col min="13573" max="13573" width="7.25" style="1" customWidth="1"/>
    <col min="13574" max="13574" width="7.875" style="1" customWidth="1"/>
    <col min="13575" max="13575" width="12.625" style="1" customWidth="1"/>
    <col min="13576" max="13576" width="10.25" style="1" customWidth="1"/>
    <col min="13577" max="13577" width="15" style="1" customWidth="1"/>
    <col min="13578" max="13578" width="18" style="1" customWidth="1"/>
    <col min="13579" max="13579" width="8.375" style="1" customWidth="1"/>
    <col min="13580" max="13580" width="7.5" style="1" customWidth="1"/>
    <col min="13581" max="13581" width="9.5" style="1" customWidth="1"/>
    <col min="13582" max="13582" width="8.75" style="1" customWidth="1"/>
    <col min="13583" max="13583" width="9.25" style="1" customWidth="1"/>
    <col min="13584" max="13584" width="7" style="1" customWidth="1"/>
    <col min="13585" max="13588" width="9.25" style="1" customWidth="1"/>
    <col min="13589" max="13589" width="11.25" style="1" customWidth="1"/>
    <col min="13590" max="13590" width="12.375" style="1" customWidth="1"/>
    <col min="13591" max="13591" width="11.75" style="1" customWidth="1"/>
    <col min="13592" max="13592" width="12.25" style="1" customWidth="1"/>
    <col min="13593" max="13593" width="13.75" style="1" customWidth="1"/>
    <col min="13594" max="13594" width="15.375" style="1" customWidth="1"/>
    <col min="13595" max="13595" width="14.125" style="1" customWidth="1"/>
    <col min="13596" max="13596" width="15.875" style="1" customWidth="1"/>
    <col min="13597" max="13606" width="16.625" style="1" customWidth="1"/>
    <col min="13607" max="13607" width="19.5" style="1" customWidth="1"/>
    <col min="13608" max="13608" width="7.25" style="1" customWidth="1"/>
    <col min="13609" max="13609" width="9.875" style="1" customWidth="1"/>
    <col min="13610" max="13610" width="7.125" style="1" customWidth="1"/>
    <col min="13611" max="13611" width="6" style="1" customWidth="1"/>
    <col min="13612" max="13612" width="8.375" style="1" customWidth="1"/>
    <col min="13613" max="13613" width="5.625" style="1" customWidth="1"/>
    <col min="13614" max="13614" width="7.375" style="1" customWidth="1"/>
    <col min="13615" max="13615" width="10" style="1" customWidth="1"/>
    <col min="13616" max="13616" width="7.875" style="1" customWidth="1"/>
    <col min="13617" max="13617" width="6.75" style="1" customWidth="1"/>
    <col min="13618" max="13618" width="9" style="1"/>
    <col min="13619" max="13619" width="6.125" style="1" customWidth="1"/>
    <col min="13620" max="13620" width="6.75" style="1" customWidth="1"/>
    <col min="13621" max="13621" width="9.375" style="1" customWidth="1"/>
    <col min="13622" max="13622" width="7.375" style="1" customWidth="1"/>
    <col min="13623" max="13629" width="7.25" style="1" customWidth="1"/>
    <col min="13630" max="13630" width="8.625" style="1" customWidth="1"/>
    <col min="13631" max="13631" width="6.125" style="1" customWidth="1"/>
    <col min="13632" max="13632" width="6.875" style="1" customWidth="1"/>
    <col min="13633" max="13633" width="9.625" style="1" customWidth="1"/>
    <col min="13634" max="13634" width="6.75" style="1" customWidth="1"/>
    <col min="13635" max="13635" width="7.75" style="1" customWidth="1"/>
    <col min="13636" max="13824" width="9" style="1"/>
    <col min="13825" max="13825" width="10.875" style="1" customWidth="1"/>
    <col min="13826" max="13826" width="48.75" style="1" customWidth="1"/>
    <col min="13827" max="13827" width="13.25" style="1" customWidth="1"/>
    <col min="13828" max="13828" width="7.625" style="1" customWidth="1"/>
    <col min="13829" max="13829" width="7.25" style="1" customWidth="1"/>
    <col min="13830" max="13830" width="7.875" style="1" customWidth="1"/>
    <col min="13831" max="13831" width="12.625" style="1" customWidth="1"/>
    <col min="13832" max="13832" width="10.25" style="1" customWidth="1"/>
    <col min="13833" max="13833" width="15" style="1" customWidth="1"/>
    <col min="13834" max="13834" width="18" style="1" customWidth="1"/>
    <col min="13835" max="13835" width="8.375" style="1" customWidth="1"/>
    <col min="13836" max="13836" width="7.5" style="1" customWidth="1"/>
    <col min="13837" max="13837" width="9.5" style="1" customWidth="1"/>
    <col min="13838" max="13838" width="8.75" style="1" customWidth="1"/>
    <col min="13839" max="13839" width="9.25" style="1" customWidth="1"/>
    <col min="13840" max="13840" width="7" style="1" customWidth="1"/>
    <col min="13841" max="13844" width="9.25" style="1" customWidth="1"/>
    <col min="13845" max="13845" width="11.25" style="1" customWidth="1"/>
    <col min="13846" max="13846" width="12.375" style="1" customWidth="1"/>
    <col min="13847" max="13847" width="11.75" style="1" customWidth="1"/>
    <col min="13848" max="13848" width="12.25" style="1" customWidth="1"/>
    <col min="13849" max="13849" width="13.75" style="1" customWidth="1"/>
    <col min="13850" max="13850" width="15.375" style="1" customWidth="1"/>
    <col min="13851" max="13851" width="14.125" style="1" customWidth="1"/>
    <col min="13852" max="13852" width="15.875" style="1" customWidth="1"/>
    <col min="13853" max="13862" width="16.625" style="1" customWidth="1"/>
    <col min="13863" max="13863" width="19.5" style="1" customWidth="1"/>
    <col min="13864" max="13864" width="7.25" style="1" customWidth="1"/>
    <col min="13865" max="13865" width="9.875" style="1" customWidth="1"/>
    <col min="13866" max="13866" width="7.125" style="1" customWidth="1"/>
    <col min="13867" max="13867" width="6" style="1" customWidth="1"/>
    <col min="13868" max="13868" width="8.375" style="1" customWidth="1"/>
    <col min="13869" max="13869" width="5.625" style="1" customWidth="1"/>
    <col min="13870" max="13870" width="7.375" style="1" customWidth="1"/>
    <col min="13871" max="13871" width="10" style="1" customWidth="1"/>
    <col min="13872" max="13872" width="7.875" style="1" customWidth="1"/>
    <col min="13873" max="13873" width="6.75" style="1" customWidth="1"/>
    <col min="13874" max="13874" width="9" style="1"/>
    <col min="13875" max="13875" width="6.125" style="1" customWidth="1"/>
    <col min="13876" max="13876" width="6.75" style="1" customWidth="1"/>
    <col min="13877" max="13877" width="9.375" style="1" customWidth="1"/>
    <col min="13878" max="13878" width="7.375" style="1" customWidth="1"/>
    <col min="13879" max="13885" width="7.25" style="1" customWidth="1"/>
    <col min="13886" max="13886" width="8.625" style="1" customWidth="1"/>
    <col min="13887" max="13887" width="6.125" style="1" customWidth="1"/>
    <col min="13888" max="13888" width="6.875" style="1" customWidth="1"/>
    <col min="13889" max="13889" width="9.625" style="1" customWidth="1"/>
    <col min="13890" max="13890" width="6.75" style="1" customWidth="1"/>
    <col min="13891" max="13891" width="7.75" style="1" customWidth="1"/>
    <col min="13892" max="14080" width="9" style="1"/>
    <col min="14081" max="14081" width="10.875" style="1" customWidth="1"/>
    <col min="14082" max="14082" width="48.75" style="1" customWidth="1"/>
    <col min="14083" max="14083" width="13.25" style="1" customWidth="1"/>
    <col min="14084" max="14084" width="7.625" style="1" customWidth="1"/>
    <col min="14085" max="14085" width="7.25" style="1" customWidth="1"/>
    <col min="14086" max="14086" width="7.875" style="1" customWidth="1"/>
    <col min="14087" max="14087" width="12.625" style="1" customWidth="1"/>
    <col min="14088" max="14088" width="10.25" style="1" customWidth="1"/>
    <col min="14089" max="14089" width="15" style="1" customWidth="1"/>
    <col min="14090" max="14090" width="18" style="1" customWidth="1"/>
    <col min="14091" max="14091" width="8.375" style="1" customWidth="1"/>
    <col min="14092" max="14092" width="7.5" style="1" customWidth="1"/>
    <col min="14093" max="14093" width="9.5" style="1" customWidth="1"/>
    <col min="14094" max="14094" width="8.75" style="1" customWidth="1"/>
    <col min="14095" max="14095" width="9.25" style="1" customWidth="1"/>
    <col min="14096" max="14096" width="7" style="1" customWidth="1"/>
    <col min="14097" max="14100" width="9.25" style="1" customWidth="1"/>
    <col min="14101" max="14101" width="11.25" style="1" customWidth="1"/>
    <col min="14102" max="14102" width="12.375" style="1" customWidth="1"/>
    <col min="14103" max="14103" width="11.75" style="1" customWidth="1"/>
    <col min="14104" max="14104" width="12.25" style="1" customWidth="1"/>
    <col min="14105" max="14105" width="13.75" style="1" customWidth="1"/>
    <col min="14106" max="14106" width="15.375" style="1" customWidth="1"/>
    <col min="14107" max="14107" width="14.125" style="1" customWidth="1"/>
    <col min="14108" max="14108" width="15.875" style="1" customWidth="1"/>
    <col min="14109" max="14118" width="16.625" style="1" customWidth="1"/>
    <col min="14119" max="14119" width="19.5" style="1" customWidth="1"/>
    <col min="14120" max="14120" width="7.25" style="1" customWidth="1"/>
    <col min="14121" max="14121" width="9.875" style="1" customWidth="1"/>
    <col min="14122" max="14122" width="7.125" style="1" customWidth="1"/>
    <col min="14123" max="14123" width="6" style="1" customWidth="1"/>
    <col min="14124" max="14124" width="8.375" style="1" customWidth="1"/>
    <col min="14125" max="14125" width="5.625" style="1" customWidth="1"/>
    <col min="14126" max="14126" width="7.375" style="1" customWidth="1"/>
    <col min="14127" max="14127" width="10" style="1" customWidth="1"/>
    <col min="14128" max="14128" width="7.875" style="1" customWidth="1"/>
    <col min="14129" max="14129" width="6.75" style="1" customWidth="1"/>
    <col min="14130" max="14130" width="9" style="1"/>
    <col min="14131" max="14131" width="6.125" style="1" customWidth="1"/>
    <col min="14132" max="14132" width="6.75" style="1" customWidth="1"/>
    <col min="14133" max="14133" width="9.375" style="1" customWidth="1"/>
    <col min="14134" max="14134" width="7.375" style="1" customWidth="1"/>
    <col min="14135" max="14141" width="7.25" style="1" customWidth="1"/>
    <col min="14142" max="14142" width="8.625" style="1" customWidth="1"/>
    <col min="14143" max="14143" width="6.125" style="1" customWidth="1"/>
    <col min="14144" max="14144" width="6.875" style="1" customWidth="1"/>
    <col min="14145" max="14145" width="9.625" style="1" customWidth="1"/>
    <col min="14146" max="14146" width="6.75" style="1" customWidth="1"/>
    <col min="14147" max="14147" width="7.75" style="1" customWidth="1"/>
    <col min="14148" max="14336" width="9" style="1"/>
    <col min="14337" max="14337" width="10.875" style="1" customWidth="1"/>
    <col min="14338" max="14338" width="48.75" style="1" customWidth="1"/>
    <col min="14339" max="14339" width="13.25" style="1" customWidth="1"/>
    <col min="14340" max="14340" width="7.625" style="1" customWidth="1"/>
    <col min="14341" max="14341" width="7.25" style="1" customWidth="1"/>
    <col min="14342" max="14342" width="7.875" style="1" customWidth="1"/>
    <col min="14343" max="14343" width="12.625" style="1" customWidth="1"/>
    <col min="14344" max="14344" width="10.25" style="1" customWidth="1"/>
    <col min="14345" max="14345" width="15" style="1" customWidth="1"/>
    <col min="14346" max="14346" width="18" style="1" customWidth="1"/>
    <col min="14347" max="14347" width="8.375" style="1" customWidth="1"/>
    <col min="14348" max="14348" width="7.5" style="1" customWidth="1"/>
    <col min="14349" max="14349" width="9.5" style="1" customWidth="1"/>
    <col min="14350" max="14350" width="8.75" style="1" customWidth="1"/>
    <col min="14351" max="14351" width="9.25" style="1" customWidth="1"/>
    <col min="14352" max="14352" width="7" style="1" customWidth="1"/>
    <col min="14353" max="14356" width="9.25" style="1" customWidth="1"/>
    <col min="14357" max="14357" width="11.25" style="1" customWidth="1"/>
    <col min="14358" max="14358" width="12.375" style="1" customWidth="1"/>
    <col min="14359" max="14359" width="11.75" style="1" customWidth="1"/>
    <col min="14360" max="14360" width="12.25" style="1" customWidth="1"/>
    <col min="14361" max="14361" width="13.75" style="1" customWidth="1"/>
    <col min="14362" max="14362" width="15.375" style="1" customWidth="1"/>
    <col min="14363" max="14363" width="14.125" style="1" customWidth="1"/>
    <col min="14364" max="14364" width="15.875" style="1" customWidth="1"/>
    <col min="14365" max="14374" width="16.625" style="1" customWidth="1"/>
    <col min="14375" max="14375" width="19.5" style="1" customWidth="1"/>
    <col min="14376" max="14376" width="7.25" style="1" customWidth="1"/>
    <col min="14377" max="14377" width="9.875" style="1" customWidth="1"/>
    <col min="14378" max="14378" width="7.125" style="1" customWidth="1"/>
    <col min="14379" max="14379" width="6" style="1" customWidth="1"/>
    <col min="14380" max="14380" width="8.375" style="1" customWidth="1"/>
    <col min="14381" max="14381" width="5.625" style="1" customWidth="1"/>
    <col min="14382" max="14382" width="7.375" style="1" customWidth="1"/>
    <col min="14383" max="14383" width="10" style="1" customWidth="1"/>
    <col min="14384" max="14384" width="7.875" style="1" customWidth="1"/>
    <col min="14385" max="14385" width="6.75" style="1" customWidth="1"/>
    <col min="14386" max="14386" width="9" style="1"/>
    <col min="14387" max="14387" width="6.125" style="1" customWidth="1"/>
    <col min="14388" max="14388" width="6.75" style="1" customWidth="1"/>
    <col min="14389" max="14389" width="9.375" style="1" customWidth="1"/>
    <col min="14390" max="14390" width="7.375" style="1" customWidth="1"/>
    <col min="14391" max="14397" width="7.25" style="1" customWidth="1"/>
    <col min="14398" max="14398" width="8.625" style="1" customWidth="1"/>
    <col min="14399" max="14399" width="6.125" style="1" customWidth="1"/>
    <col min="14400" max="14400" width="6.875" style="1" customWidth="1"/>
    <col min="14401" max="14401" width="9.625" style="1" customWidth="1"/>
    <col min="14402" max="14402" width="6.75" style="1" customWidth="1"/>
    <col min="14403" max="14403" width="7.75" style="1" customWidth="1"/>
    <col min="14404" max="14592" width="9" style="1"/>
    <col min="14593" max="14593" width="10.875" style="1" customWidth="1"/>
    <col min="14594" max="14594" width="48.75" style="1" customWidth="1"/>
    <col min="14595" max="14595" width="13.25" style="1" customWidth="1"/>
    <col min="14596" max="14596" width="7.625" style="1" customWidth="1"/>
    <col min="14597" max="14597" width="7.25" style="1" customWidth="1"/>
    <col min="14598" max="14598" width="7.875" style="1" customWidth="1"/>
    <col min="14599" max="14599" width="12.625" style="1" customWidth="1"/>
    <col min="14600" max="14600" width="10.25" style="1" customWidth="1"/>
    <col min="14601" max="14601" width="15" style="1" customWidth="1"/>
    <col min="14602" max="14602" width="18" style="1" customWidth="1"/>
    <col min="14603" max="14603" width="8.375" style="1" customWidth="1"/>
    <col min="14604" max="14604" width="7.5" style="1" customWidth="1"/>
    <col min="14605" max="14605" width="9.5" style="1" customWidth="1"/>
    <col min="14606" max="14606" width="8.75" style="1" customWidth="1"/>
    <col min="14607" max="14607" width="9.25" style="1" customWidth="1"/>
    <col min="14608" max="14608" width="7" style="1" customWidth="1"/>
    <col min="14609" max="14612" width="9.25" style="1" customWidth="1"/>
    <col min="14613" max="14613" width="11.25" style="1" customWidth="1"/>
    <col min="14614" max="14614" width="12.375" style="1" customWidth="1"/>
    <col min="14615" max="14615" width="11.75" style="1" customWidth="1"/>
    <col min="14616" max="14616" width="12.25" style="1" customWidth="1"/>
    <col min="14617" max="14617" width="13.75" style="1" customWidth="1"/>
    <col min="14618" max="14618" width="15.375" style="1" customWidth="1"/>
    <col min="14619" max="14619" width="14.125" style="1" customWidth="1"/>
    <col min="14620" max="14620" width="15.875" style="1" customWidth="1"/>
    <col min="14621" max="14630" width="16.625" style="1" customWidth="1"/>
    <col min="14631" max="14631" width="19.5" style="1" customWidth="1"/>
    <col min="14632" max="14632" width="7.25" style="1" customWidth="1"/>
    <col min="14633" max="14633" width="9.875" style="1" customWidth="1"/>
    <col min="14634" max="14634" width="7.125" style="1" customWidth="1"/>
    <col min="14635" max="14635" width="6" style="1" customWidth="1"/>
    <col min="14636" max="14636" width="8.375" style="1" customWidth="1"/>
    <col min="14637" max="14637" width="5.625" style="1" customWidth="1"/>
    <col min="14638" max="14638" width="7.375" style="1" customWidth="1"/>
    <col min="14639" max="14639" width="10" style="1" customWidth="1"/>
    <col min="14640" max="14640" width="7.875" style="1" customWidth="1"/>
    <col min="14641" max="14641" width="6.75" style="1" customWidth="1"/>
    <col min="14642" max="14642" width="9" style="1"/>
    <col min="14643" max="14643" width="6.125" style="1" customWidth="1"/>
    <col min="14644" max="14644" width="6.75" style="1" customWidth="1"/>
    <col min="14645" max="14645" width="9.375" style="1" customWidth="1"/>
    <col min="14646" max="14646" width="7.375" style="1" customWidth="1"/>
    <col min="14647" max="14653" width="7.25" style="1" customWidth="1"/>
    <col min="14654" max="14654" width="8.625" style="1" customWidth="1"/>
    <col min="14655" max="14655" width="6.125" style="1" customWidth="1"/>
    <col min="14656" max="14656" width="6.875" style="1" customWidth="1"/>
    <col min="14657" max="14657" width="9.625" style="1" customWidth="1"/>
    <col min="14658" max="14658" width="6.75" style="1" customWidth="1"/>
    <col min="14659" max="14659" width="7.75" style="1" customWidth="1"/>
    <col min="14660" max="14848" width="9" style="1"/>
    <col min="14849" max="14849" width="10.875" style="1" customWidth="1"/>
    <col min="14850" max="14850" width="48.75" style="1" customWidth="1"/>
    <col min="14851" max="14851" width="13.25" style="1" customWidth="1"/>
    <col min="14852" max="14852" width="7.625" style="1" customWidth="1"/>
    <col min="14853" max="14853" width="7.25" style="1" customWidth="1"/>
    <col min="14854" max="14854" width="7.875" style="1" customWidth="1"/>
    <col min="14855" max="14855" width="12.625" style="1" customWidth="1"/>
    <col min="14856" max="14856" width="10.25" style="1" customWidth="1"/>
    <col min="14857" max="14857" width="15" style="1" customWidth="1"/>
    <col min="14858" max="14858" width="18" style="1" customWidth="1"/>
    <col min="14859" max="14859" width="8.375" style="1" customWidth="1"/>
    <col min="14860" max="14860" width="7.5" style="1" customWidth="1"/>
    <col min="14861" max="14861" width="9.5" style="1" customWidth="1"/>
    <col min="14862" max="14862" width="8.75" style="1" customWidth="1"/>
    <col min="14863" max="14863" width="9.25" style="1" customWidth="1"/>
    <col min="14864" max="14864" width="7" style="1" customWidth="1"/>
    <col min="14865" max="14868" width="9.25" style="1" customWidth="1"/>
    <col min="14869" max="14869" width="11.25" style="1" customWidth="1"/>
    <col min="14870" max="14870" width="12.375" style="1" customWidth="1"/>
    <col min="14871" max="14871" width="11.75" style="1" customWidth="1"/>
    <col min="14872" max="14872" width="12.25" style="1" customWidth="1"/>
    <col min="14873" max="14873" width="13.75" style="1" customWidth="1"/>
    <col min="14874" max="14874" width="15.375" style="1" customWidth="1"/>
    <col min="14875" max="14875" width="14.125" style="1" customWidth="1"/>
    <col min="14876" max="14876" width="15.875" style="1" customWidth="1"/>
    <col min="14877" max="14886" width="16.625" style="1" customWidth="1"/>
    <col min="14887" max="14887" width="19.5" style="1" customWidth="1"/>
    <col min="14888" max="14888" width="7.25" style="1" customWidth="1"/>
    <col min="14889" max="14889" width="9.875" style="1" customWidth="1"/>
    <col min="14890" max="14890" width="7.125" style="1" customWidth="1"/>
    <col min="14891" max="14891" width="6" style="1" customWidth="1"/>
    <col min="14892" max="14892" width="8.375" style="1" customWidth="1"/>
    <col min="14893" max="14893" width="5.625" style="1" customWidth="1"/>
    <col min="14894" max="14894" width="7.375" style="1" customWidth="1"/>
    <col min="14895" max="14895" width="10" style="1" customWidth="1"/>
    <col min="14896" max="14896" width="7.875" style="1" customWidth="1"/>
    <col min="14897" max="14897" width="6.75" style="1" customWidth="1"/>
    <col min="14898" max="14898" width="9" style="1"/>
    <col min="14899" max="14899" width="6.125" style="1" customWidth="1"/>
    <col min="14900" max="14900" width="6.75" style="1" customWidth="1"/>
    <col min="14901" max="14901" width="9.375" style="1" customWidth="1"/>
    <col min="14902" max="14902" width="7.375" style="1" customWidth="1"/>
    <col min="14903" max="14909" width="7.25" style="1" customWidth="1"/>
    <col min="14910" max="14910" width="8.625" style="1" customWidth="1"/>
    <col min="14911" max="14911" width="6.125" style="1" customWidth="1"/>
    <col min="14912" max="14912" width="6.875" style="1" customWidth="1"/>
    <col min="14913" max="14913" width="9.625" style="1" customWidth="1"/>
    <col min="14914" max="14914" width="6.75" style="1" customWidth="1"/>
    <col min="14915" max="14915" width="7.75" style="1" customWidth="1"/>
    <col min="14916" max="15104" width="9" style="1"/>
    <col min="15105" max="15105" width="10.875" style="1" customWidth="1"/>
    <col min="15106" max="15106" width="48.75" style="1" customWidth="1"/>
    <col min="15107" max="15107" width="13.25" style="1" customWidth="1"/>
    <col min="15108" max="15108" width="7.625" style="1" customWidth="1"/>
    <col min="15109" max="15109" width="7.25" style="1" customWidth="1"/>
    <col min="15110" max="15110" width="7.875" style="1" customWidth="1"/>
    <col min="15111" max="15111" width="12.625" style="1" customWidth="1"/>
    <col min="15112" max="15112" width="10.25" style="1" customWidth="1"/>
    <col min="15113" max="15113" width="15" style="1" customWidth="1"/>
    <col min="15114" max="15114" width="18" style="1" customWidth="1"/>
    <col min="15115" max="15115" width="8.375" style="1" customWidth="1"/>
    <col min="15116" max="15116" width="7.5" style="1" customWidth="1"/>
    <col min="15117" max="15117" width="9.5" style="1" customWidth="1"/>
    <col min="15118" max="15118" width="8.75" style="1" customWidth="1"/>
    <col min="15119" max="15119" width="9.25" style="1" customWidth="1"/>
    <col min="15120" max="15120" width="7" style="1" customWidth="1"/>
    <col min="15121" max="15124" width="9.25" style="1" customWidth="1"/>
    <col min="15125" max="15125" width="11.25" style="1" customWidth="1"/>
    <col min="15126" max="15126" width="12.375" style="1" customWidth="1"/>
    <col min="15127" max="15127" width="11.75" style="1" customWidth="1"/>
    <col min="15128" max="15128" width="12.25" style="1" customWidth="1"/>
    <col min="15129" max="15129" width="13.75" style="1" customWidth="1"/>
    <col min="15130" max="15130" width="15.375" style="1" customWidth="1"/>
    <col min="15131" max="15131" width="14.125" style="1" customWidth="1"/>
    <col min="15132" max="15132" width="15.875" style="1" customWidth="1"/>
    <col min="15133" max="15142" width="16.625" style="1" customWidth="1"/>
    <col min="15143" max="15143" width="19.5" style="1" customWidth="1"/>
    <col min="15144" max="15144" width="7.25" style="1" customWidth="1"/>
    <col min="15145" max="15145" width="9.875" style="1" customWidth="1"/>
    <col min="15146" max="15146" width="7.125" style="1" customWidth="1"/>
    <col min="15147" max="15147" width="6" style="1" customWidth="1"/>
    <col min="15148" max="15148" width="8.375" style="1" customWidth="1"/>
    <col min="15149" max="15149" width="5.625" style="1" customWidth="1"/>
    <col min="15150" max="15150" width="7.375" style="1" customWidth="1"/>
    <col min="15151" max="15151" width="10" style="1" customWidth="1"/>
    <col min="15152" max="15152" width="7.875" style="1" customWidth="1"/>
    <col min="15153" max="15153" width="6.75" style="1" customWidth="1"/>
    <col min="15154" max="15154" width="9" style="1"/>
    <col min="15155" max="15155" width="6.125" style="1" customWidth="1"/>
    <col min="15156" max="15156" width="6.75" style="1" customWidth="1"/>
    <col min="15157" max="15157" width="9.375" style="1" customWidth="1"/>
    <col min="15158" max="15158" width="7.375" style="1" customWidth="1"/>
    <col min="15159" max="15165" width="7.25" style="1" customWidth="1"/>
    <col min="15166" max="15166" width="8.625" style="1" customWidth="1"/>
    <col min="15167" max="15167" width="6.125" style="1" customWidth="1"/>
    <col min="15168" max="15168" width="6.875" style="1" customWidth="1"/>
    <col min="15169" max="15169" width="9.625" style="1" customWidth="1"/>
    <col min="15170" max="15170" width="6.75" style="1" customWidth="1"/>
    <col min="15171" max="15171" width="7.75" style="1" customWidth="1"/>
    <col min="15172" max="15360" width="9" style="1"/>
    <col min="15361" max="15361" width="10.875" style="1" customWidth="1"/>
    <col min="15362" max="15362" width="48.75" style="1" customWidth="1"/>
    <col min="15363" max="15363" width="13.25" style="1" customWidth="1"/>
    <col min="15364" max="15364" width="7.625" style="1" customWidth="1"/>
    <col min="15365" max="15365" width="7.25" style="1" customWidth="1"/>
    <col min="15366" max="15366" width="7.875" style="1" customWidth="1"/>
    <col min="15367" max="15367" width="12.625" style="1" customWidth="1"/>
    <col min="15368" max="15368" width="10.25" style="1" customWidth="1"/>
    <col min="15369" max="15369" width="15" style="1" customWidth="1"/>
    <col min="15370" max="15370" width="18" style="1" customWidth="1"/>
    <col min="15371" max="15371" width="8.375" style="1" customWidth="1"/>
    <col min="15372" max="15372" width="7.5" style="1" customWidth="1"/>
    <col min="15373" max="15373" width="9.5" style="1" customWidth="1"/>
    <col min="15374" max="15374" width="8.75" style="1" customWidth="1"/>
    <col min="15375" max="15375" width="9.25" style="1" customWidth="1"/>
    <col min="15376" max="15376" width="7" style="1" customWidth="1"/>
    <col min="15377" max="15380" width="9.25" style="1" customWidth="1"/>
    <col min="15381" max="15381" width="11.25" style="1" customWidth="1"/>
    <col min="15382" max="15382" width="12.375" style="1" customWidth="1"/>
    <col min="15383" max="15383" width="11.75" style="1" customWidth="1"/>
    <col min="15384" max="15384" width="12.25" style="1" customWidth="1"/>
    <col min="15385" max="15385" width="13.75" style="1" customWidth="1"/>
    <col min="15386" max="15386" width="15.375" style="1" customWidth="1"/>
    <col min="15387" max="15387" width="14.125" style="1" customWidth="1"/>
    <col min="15388" max="15388" width="15.875" style="1" customWidth="1"/>
    <col min="15389" max="15398" width="16.625" style="1" customWidth="1"/>
    <col min="15399" max="15399" width="19.5" style="1" customWidth="1"/>
    <col min="15400" max="15400" width="7.25" style="1" customWidth="1"/>
    <col min="15401" max="15401" width="9.875" style="1" customWidth="1"/>
    <col min="15402" max="15402" width="7.125" style="1" customWidth="1"/>
    <col min="15403" max="15403" width="6" style="1" customWidth="1"/>
    <col min="15404" max="15404" width="8.375" style="1" customWidth="1"/>
    <col min="15405" max="15405" width="5.625" style="1" customWidth="1"/>
    <col min="15406" max="15406" width="7.375" style="1" customWidth="1"/>
    <col min="15407" max="15407" width="10" style="1" customWidth="1"/>
    <col min="15408" max="15408" width="7.875" style="1" customWidth="1"/>
    <col min="15409" max="15409" width="6.75" style="1" customWidth="1"/>
    <col min="15410" max="15410" width="9" style="1"/>
    <col min="15411" max="15411" width="6.125" style="1" customWidth="1"/>
    <col min="15412" max="15412" width="6.75" style="1" customWidth="1"/>
    <col min="15413" max="15413" width="9.375" style="1" customWidth="1"/>
    <col min="15414" max="15414" width="7.375" style="1" customWidth="1"/>
    <col min="15415" max="15421" width="7.25" style="1" customWidth="1"/>
    <col min="15422" max="15422" width="8.625" style="1" customWidth="1"/>
    <col min="15423" max="15423" width="6.125" style="1" customWidth="1"/>
    <col min="15424" max="15424" width="6.875" style="1" customWidth="1"/>
    <col min="15425" max="15425" width="9.625" style="1" customWidth="1"/>
    <col min="15426" max="15426" width="6.75" style="1" customWidth="1"/>
    <col min="15427" max="15427" width="7.75" style="1" customWidth="1"/>
    <col min="15428" max="15616" width="9" style="1"/>
    <col min="15617" max="15617" width="10.875" style="1" customWidth="1"/>
    <col min="15618" max="15618" width="48.75" style="1" customWidth="1"/>
    <col min="15619" max="15619" width="13.25" style="1" customWidth="1"/>
    <col min="15620" max="15620" width="7.625" style="1" customWidth="1"/>
    <col min="15621" max="15621" width="7.25" style="1" customWidth="1"/>
    <col min="15622" max="15622" width="7.875" style="1" customWidth="1"/>
    <col min="15623" max="15623" width="12.625" style="1" customWidth="1"/>
    <col min="15624" max="15624" width="10.25" style="1" customWidth="1"/>
    <col min="15625" max="15625" width="15" style="1" customWidth="1"/>
    <col min="15626" max="15626" width="18" style="1" customWidth="1"/>
    <col min="15627" max="15627" width="8.375" style="1" customWidth="1"/>
    <col min="15628" max="15628" width="7.5" style="1" customWidth="1"/>
    <col min="15629" max="15629" width="9.5" style="1" customWidth="1"/>
    <col min="15630" max="15630" width="8.75" style="1" customWidth="1"/>
    <col min="15631" max="15631" width="9.25" style="1" customWidth="1"/>
    <col min="15632" max="15632" width="7" style="1" customWidth="1"/>
    <col min="15633" max="15636" width="9.25" style="1" customWidth="1"/>
    <col min="15637" max="15637" width="11.25" style="1" customWidth="1"/>
    <col min="15638" max="15638" width="12.375" style="1" customWidth="1"/>
    <col min="15639" max="15639" width="11.75" style="1" customWidth="1"/>
    <col min="15640" max="15640" width="12.25" style="1" customWidth="1"/>
    <col min="15641" max="15641" width="13.75" style="1" customWidth="1"/>
    <col min="15642" max="15642" width="15.375" style="1" customWidth="1"/>
    <col min="15643" max="15643" width="14.125" style="1" customWidth="1"/>
    <col min="15644" max="15644" width="15.875" style="1" customWidth="1"/>
    <col min="15645" max="15654" width="16.625" style="1" customWidth="1"/>
    <col min="15655" max="15655" width="19.5" style="1" customWidth="1"/>
    <col min="15656" max="15656" width="7.25" style="1" customWidth="1"/>
    <col min="15657" max="15657" width="9.875" style="1" customWidth="1"/>
    <col min="15658" max="15658" width="7.125" style="1" customWidth="1"/>
    <col min="15659" max="15659" width="6" style="1" customWidth="1"/>
    <col min="15660" max="15660" width="8.375" style="1" customWidth="1"/>
    <col min="15661" max="15661" width="5.625" style="1" customWidth="1"/>
    <col min="15662" max="15662" width="7.375" style="1" customWidth="1"/>
    <col min="15663" max="15663" width="10" style="1" customWidth="1"/>
    <col min="15664" max="15664" width="7.875" style="1" customWidth="1"/>
    <col min="15665" max="15665" width="6.75" style="1" customWidth="1"/>
    <col min="15666" max="15666" width="9" style="1"/>
    <col min="15667" max="15667" width="6.125" style="1" customWidth="1"/>
    <col min="15668" max="15668" width="6.75" style="1" customWidth="1"/>
    <col min="15669" max="15669" width="9.375" style="1" customWidth="1"/>
    <col min="15670" max="15670" width="7.375" style="1" customWidth="1"/>
    <col min="15671" max="15677" width="7.25" style="1" customWidth="1"/>
    <col min="15678" max="15678" width="8.625" style="1" customWidth="1"/>
    <col min="15679" max="15679" width="6.125" style="1" customWidth="1"/>
    <col min="15680" max="15680" width="6.875" style="1" customWidth="1"/>
    <col min="15681" max="15681" width="9.625" style="1" customWidth="1"/>
    <col min="15682" max="15682" width="6.75" style="1" customWidth="1"/>
    <col min="15683" max="15683" width="7.75" style="1" customWidth="1"/>
    <col min="15684" max="15872" width="9" style="1"/>
    <col min="15873" max="15873" width="10.875" style="1" customWidth="1"/>
    <col min="15874" max="15874" width="48.75" style="1" customWidth="1"/>
    <col min="15875" max="15875" width="13.25" style="1" customWidth="1"/>
    <col min="15876" max="15876" width="7.625" style="1" customWidth="1"/>
    <col min="15877" max="15877" width="7.25" style="1" customWidth="1"/>
    <col min="15878" max="15878" width="7.875" style="1" customWidth="1"/>
    <col min="15879" max="15879" width="12.625" style="1" customWidth="1"/>
    <col min="15880" max="15880" width="10.25" style="1" customWidth="1"/>
    <col min="15881" max="15881" width="15" style="1" customWidth="1"/>
    <col min="15882" max="15882" width="18" style="1" customWidth="1"/>
    <col min="15883" max="15883" width="8.375" style="1" customWidth="1"/>
    <col min="15884" max="15884" width="7.5" style="1" customWidth="1"/>
    <col min="15885" max="15885" width="9.5" style="1" customWidth="1"/>
    <col min="15886" max="15886" width="8.75" style="1" customWidth="1"/>
    <col min="15887" max="15887" width="9.25" style="1" customWidth="1"/>
    <col min="15888" max="15888" width="7" style="1" customWidth="1"/>
    <col min="15889" max="15892" width="9.25" style="1" customWidth="1"/>
    <col min="15893" max="15893" width="11.25" style="1" customWidth="1"/>
    <col min="15894" max="15894" width="12.375" style="1" customWidth="1"/>
    <col min="15895" max="15895" width="11.75" style="1" customWidth="1"/>
    <col min="15896" max="15896" width="12.25" style="1" customWidth="1"/>
    <col min="15897" max="15897" width="13.75" style="1" customWidth="1"/>
    <col min="15898" max="15898" width="15.375" style="1" customWidth="1"/>
    <col min="15899" max="15899" width="14.125" style="1" customWidth="1"/>
    <col min="15900" max="15900" width="15.875" style="1" customWidth="1"/>
    <col min="15901" max="15910" width="16.625" style="1" customWidth="1"/>
    <col min="15911" max="15911" width="19.5" style="1" customWidth="1"/>
    <col min="15912" max="15912" width="7.25" style="1" customWidth="1"/>
    <col min="15913" max="15913" width="9.875" style="1" customWidth="1"/>
    <col min="15914" max="15914" width="7.125" style="1" customWidth="1"/>
    <col min="15915" max="15915" width="6" style="1" customWidth="1"/>
    <col min="15916" max="15916" width="8.375" style="1" customWidth="1"/>
    <col min="15917" max="15917" width="5.625" style="1" customWidth="1"/>
    <col min="15918" max="15918" width="7.375" style="1" customWidth="1"/>
    <col min="15919" max="15919" width="10" style="1" customWidth="1"/>
    <col min="15920" max="15920" width="7.875" style="1" customWidth="1"/>
    <col min="15921" max="15921" width="6.75" style="1" customWidth="1"/>
    <col min="15922" max="15922" width="9" style="1"/>
    <col min="15923" max="15923" width="6.125" style="1" customWidth="1"/>
    <col min="15924" max="15924" width="6.75" style="1" customWidth="1"/>
    <col min="15925" max="15925" width="9.375" style="1" customWidth="1"/>
    <col min="15926" max="15926" width="7.375" style="1" customWidth="1"/>
    <col min="15927" max="15933" width="7.25" style="1" customWidth="1"/>
    <col min="15934" max="15934" width="8.625" style="1" customWidth="1"/>
    <col min="15935" max="15935" width="6.125" style="1" customWidth="1"/>
    <col min="15936" max="15936" width="6.875" style="1" customWidth="1"/>
    <col min="15937" max="15937" width="9.625" style="1" customWidth="1"/>
    <col min="15938" max="15938" width="6.75" style="1" customWidth="1"/>
    <col min="15939" max="15939" width="7.75" style="1" customWidth="1"/>
    <col min="15940" max="16128" width="9" style="1"/>
    <col min="16129" max="16129" width="10.875" style="1" customWidth="1"/>
    <col min="16130" max="16130" width="48.75" style="1" customWidth="1"/>
    <col min="16131" max="16131" width="13.25" style="1" customWidth="1"/>
    <col min="16132" max="16132" width="7.625" style="1" customWidth="1"/>
    <col min="16133" max="16133" width="7.25" style="1" customWidth="1"/>
    <col min="16134" max="16134" width="7.875" style="1" customWidth="1"/>
    <col min="16135" max="16135" width="12.625" style="1" customWidth="1"/>
    <col min="16136" max="16136" width="10.25" style="1" customWidth="1"/>
    <col min="16137" max="16137" width="15" style="1" customWidth="1"/>
    <col min="16138" max="16138" width="18" style="1" customWidth="1"/>
    <col min="16139" max="16139" width="8.375" style="1" customWidth="1"/>
    <col min="16140" max="16140" width="7.5" style="1" customWidth="1"/>
    <col min="16141" max="16141" width="9.5" style="1" customWidth="1"/>
    <col min="16142" max="16142" width="8.75" style="1" customWidth="1"/>
    <col min="16143" max="16143" width="9.25" style="1" customWidth="1"/>
    <col min="16144" max="16144" width="7" style="1" customWidth="1"/>
    <col min="16145" max="16148" width="9.25" style="1" customWidth="1"/>
    <col min="16149" max="16149" width="11.25" style="1" customWidth="1"/>
    <col min="16150" max="16150" width="12.375" style="1" customWidth="1"/>
    <col min="16151" max="16151" width="11.75" style="1" customWidth="1"/>
    <col min="16152" max="16152" width="12.25" style="1" customWidth="1"/>
    <col min="16153" max="16153" width="13.75" style="1" customWidth="1"/>
    <col min="16154" max="16154" width="15.375" style="1" customWidth="1"/>
    <col min="16155" max="16155" width="14.125" style="1" customWidth="1"/>
    <col min="16156" max="16156" width="15.875" style="1" customWidth="1"/>
    <col min="16157" max="16166" width="16.625" style="1" customWidth="1"/>
    <col min="16167" max="16167" width="19.5" style="1" customWidth="1"/>
    <col min="16168" max="16168" width="7.25" style="1" customWidth="1"/>
    <col min="16169" max="16169" width="9.875" style="1" customWidth="1"/>
    <col min="16170" max="16170" width="7.125" style="1" customWidth="1"/>
    <col min="16171" max="16171" width="6" style="1" customWidth="1"/>
    <col min="16172" max="16172" width="8.375" style="1" customWidth="1"/>
    <col min="16173" max="16173" width="5.625" style="1" customWidth="1"/>
    <col min="16174" max="16174" width="7.375" style="1" customWidth="1"/>
    <col min="16175" max="16175" width="10" style="1" customWidth="1"/>
    <col min="16176" max="16176" width="7.875" style="1" customWidth="1"/>
    <col min="16177" max="16177" width="6.75" style="1" customWidth="1"/>
    <col min="16178" max="16178" width="9" style="1"/>
    <col min="16179" max="16179" width="6.125" style="1" customWidth="1"/>
    <col min="16180" max="16180" width="6.75" style="1" customWidth="1"/>
    <col min="16181" max="16181" width="9.375" style="1" customWidth="1"/>
    <col min="16182" max="16182" width="7.375" style="1" customWidth="1"/>
    <col min="16183" max="16189" width="7.25" style="1" customWidth="1"/>
    <col min="16190" max="16190" width="8.625" style="1" customWidth="1"/>
    <col min="16191" max="16191" width="6.125" style="1" customWidth="1"/>
    <col min="16192" max="16192" width="6.875" style="1" customWidth="1"/>
    <col min="16193" max="16193" width="9.625" style="1" customWidth="1"/>
    <col min="16194" max="16194" width="6.75" style="1" customWidth="1"/>
    <col min="16195" max="16195" width="7.75" style="1" customWidth="1"/>
    <col min="16196" max="16384" width="9" style="1"/>
  </cols>
  <sheetData>
    <row r="1" spans="1:72" s="93" customFormat="1" ht="11.25" x14ac:dyDescent="0.2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6" t="s">
        <v>162</v>
      </c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6" t="s">
        <v>162</v>
      </c>
      <c r="AN1" s="94"/>
      <c r="AO1" s="94"/>
      <c r="AP1" s="94"/>
      <c r="AQ1" s="94"/>
      <c r="AR1" s="94"/>
      <c r="AS1" s="94"/>
      <c r="AT1" s="94"/>
      <c r="AU1" s="94"/>
    </row>
    <row r="2" spans="1:72" s="93" customFormat="1" ht="11.25" x14ac:dyDescent="0.2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5" t="s">
        <v>161</v>
      </c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5" t="s">
        <v>161</v>
      </c>
      <c r="AN2" s="94"/>
      <c r="AO2" s="94"/>
      <c r="AP2" s="94"/>
      <c r="AQ2" s="94"/>
      <c r="AR2" s="94"/>
      <c r="AS2" s="94"/>
      <c r="AT2" s="94"/>
      <c r="AU2" s="94"/>
    </row>
    <row r="3" spans="1:72" s="93" customFormat="1" ht="11.25" x14ac:dyDescent="0.2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5" t="s">
        <v>160</v>
      </c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5" t="s">
        <v>160</v>
      </c>
      <c r="AN3" s="94"/>
      <c r="AO3" s="94"/>
      <c r="AP3" s="94"/>
      <c r="AQ3" s="94"/>
      <c r="AR3" s="94"/>
      <c r="AS3" s="94"/>
      <c r="AT3" s="94"/>
      <c r="AU3" s="94"/>
    </row>
    <row r="4" spans="1:72" ht="42.75" customHeight="1" x14ac:dyDescent="0.3">
      <c r="A4" s="92"/>
      <c r="B4" s="92"/>
      <c r="C4" s="92"/>
      <c r="D4" s="92"/>
      <c r="E4" s="92"/>
      <c r="F4" s="92" t="s">
        <v>159</v>
      </c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115" t="s">
        <v>158</v>
      </c>
      <c r="Y4" s="115"/>
      <c r="Z4" s="115"/>
      <c r="AA4" s="92"/>
      <c r="AB4" s="92"/>
      <c r="AC4" s="92"/>
      <c r="AD4" s="92" t="s">
        <v>159</v>
      </c>
      <c r="AE4" s="92"/>
      <c r="AF4" s="74"/>
      <c r="AG4" s="74"/>
      <c r="AI4" s="74"/>
      <c r="AK4" s="115" t="s">
        <v>158</v>
      </c>
      <c r="AL4" s="115"/>
      <c r="AM4" s="115"/>
      <c r="AQ4" s="2"/>
      <c r="AR4" s="2"/>
      <c r="AS4" s="2"/>
      <c r="AT4" s="2"/>
      <c r="AU4" s="2"/>
    </row>
    <row r="5" spans="1:72" ht="18.7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91"/>
      <c r="Y5" s="116" t="s">
        <v>157</v>
      </c>
      <c r="Z5" s="116"/>
      <c r="AA5" s="72"/>
      <c r="AB5" s="72"/>
      <c r="AC5" s="72"/>
      <c r="AD5" s="72"/>
      <c r="AE5" s="72"/>
      <c r="AG5" s="91"/>
      <c r="AH5" s="91"/>
      <c r="AI5" s="91"/>
      <c r="AJ5" s="91"/>
      <c r="AK5" s="91"/>
      <c r="AL5" s="116" t="s">
        <v>157</v>
      </c>
      <c r="AM5" s="116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</row>
    <row r="6" spans="1:72" ht="18.75" customHeight="1" x14ac:dyDescent="0.3">
      <c r="A6" s="90"/>
      <c r="B6" s="90"/>
      <c r="C6" s="90"/>
      <c r="D6" s="90"/>
      <c r="E6" s="90"/>
      <c r="F6" s="90" t="s">
        <v>156</v>
      </c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Y6" s="88"/>
      <c r="Z6" s="88"/>
      <c r="AA6" s="90"/>
      <c r="AB6" s="90"/>
      <c r="AC6" s="89"/>
      <c r="AD6" s="89" t="s">
        <v>156</v>
      </c>
      <c r="AF6" s="75"/>
      <c r="AG6" s="74"/>
      <c r="AI6" s="74"/>
      <c r="AL6" s="88"/>
      <c r="AM6" s="88"/>
      <c r="AN6" s="87"/>
      <c r="AO6" s="87"/>
      <c r="AP6" s="87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</row>
    <row r="7" spans="1:72" ht="15.75" customHeight="1" x14ac:dyDescent="0.25">
      <c r="A7" s="85"/>
      <c r="B7" s="85"/>
      <c r="C7" s="85"/>
      <c r="D7" s="85"/>
      <c r="E7" s="85"/>
      <c r="F7" s="85" t="s">
        <v>155</v>
      </c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2"/>
      <c r="Y7" s="117" t="s">
        <v>153</v>
      </c>
      <c r="Z7" s="117"/>
      <c r="AA7" s="85"/>
      <c r="AB7" s="85"/>
      <c r="AC7" s="84"/>
      <c r="AE7" s="84" t="s">
        <v>154</v>
      </c>
      <c r="AF7" s="83"/>
      <c r="AH7" s="82"/>
      <c r="AJ7" s="82"/>
      <c r="AK7" s="82"/>
      <c r="AL7" s="117" t="s">
        <v>153</v>
      </c>
      <c r="AM7" s="117"/>
      <c r="AN7" s="81"/>
      <c r="AO7" s="81"/>
      <c r="AP7" s="81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</row>
    <row r="8" spans="1:72" ht="18.7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X8" s="78"/>
      <c r="Y8" s="77"/>
      <c r="Z8" s="77"/>
      <c r="AE8" s="2" t="s">
        <v>152</v>
      </c>
      <c r="AF8" s="77"/>
      <c r="AG8" s="74"/>
      <c r="AH8" s="79"/>
      <c r="AI8" s="74"/>
      <c r="AJ8" s="79"/>
      <c r="AK8" s="78"/>
      <c r="AL8" s="77"/>
      <c r="AM8" s="77"/>
      <c r="AQ8" s="2"/>
      <c r="AR8" s="2"/>
      <c r="AS8" s="2"/>
      <c r="AT8" s="2"/>
      <c r="AU8" s="2"/>
    </row>
    <row r="9" spans="1:72" ht="18.75" customHeight="1" x14ac:dyDescent="0.3">
      <c r="A9" s="76"/>
      <c r="B9" s="76"/>
      <c r="C9" s="76"/>
      <c r="D9" s="76"/>
      <c r="E9" s="76"/>
      <c r="F9" s="76" t="s">
        <v>151</v>
      </c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Z9" s="73" t="s">
        <v>150</v>
      </c>
      <c r="AA9" s="76"/>
      <c r="AB9" s="76"/>
      <c r="AC9" s="76"/>
      <c r="AD9" s="76"/>
      <c r="AE9" s="76"/>
      <c r="AF9" s="75"/>
      <c r="AG9" s="74"/>
      <c r="AH9" s="74"/>
      <c r="AI9" s="74"/>
      <c r="AJ9" s="74"/>
      <c r="AM9" s="73" t="s">
        <v>150</v>
      </c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</row>
    <row r="10" spans="1:72" ht="18.75" customHeight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1"/>
      <c r="AG10" s="70"/>
      <c r="AH10" s="70"/>
      <c r="AI10" s="70"/>
      <c r="AJ10" s="70"/>
      <c r="AK10" s="70"/>
      <c r="AL10" s="69"/>
      <c r="AM10" s="69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68"/>
      <c r="BO10" s="68"/>
      <c r="BP10" s="68"/>
      <c r="BQ10" s="68"/>
    </row>
    <row r="11" spans="1:72" ht="18.75" hidden="1" customHeight="1" x14ac:dyDescent="0.3">
      <c r="A11" s="118" t="s">
        <v>149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</row>
    <row r="12" spans="1:72" ht="15.75" hidden="1" customHeight="1" x14ac:dyDescent="0.25">
      <c r="A12" s="119" t="s">
        <v>148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66"/>
      <c r="BS12" s="66"/>
      <c r="BT12" s="66"/>
    </row>
    <row r="13" spans="1:72" ht="15.75" customHeight="1" thickBot="1" x14ac:dyDescent="0.3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4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</row>
    <row r="14" spans="1:72" ht="72.75" customHeight="1" thickBot="1" x14ac:dyDescent="0.3">
      <c r="A14" s="97" t="s">
        <v>147</v>
      </c>
      <c r="B14" s="97" t="s">
        <v>146</v>
      </c>
      <c r="C14" s="106" t="s">
        <v>145</v>
      </c>
      <c r="D14" s="107" t="s">
        <v>144</v>
      </c>
      <c r="E14" s="107" t="s">
        <v>143</v>
      </c>
      <c r="F14" s="97" t="s">
        <v>142</v>
      </c>
      <c r="G14" s="97"/>
      <c r="H14" s="105" t="s">
        <v>141</v>
      </c>
      <c r="I14" s="105"/>
      <c r="J14" s="104" t="s">
        <v>140</v>
      </c>
      <c r="K14" s="97" t="s">
        <v>139</v>
      </c>
      <c r="L14" s="97"/>
      <c r="M14" s="97"/>
      <c r="N14" s="97"/>
      <c r="O14" s="97"/>
      <c r="P14" s="97"/>
      <c r="Q14" s="97"/>
      <c r="R14" s="97"/>
      <c r="S14" s="97"/>
      <c r="T14" s="97"/>
      <c r="U14" s="98" t="s">
        <v>138</v>
      </c>
      <c r="V14" s="98"/>
      <c r="W14" s="98"/>
      <c r="X14" s="98"/>
      <c r="Y14" s="99"/>
      <c r="Z14" s="99"/>
      <c r="AA14" s="100" t="s">
        <v>137</v>
      </c>
      <c r="AB14" s="101"/>
      <c r="AC14" s="114" t="s">
        <v>136</v>
      </c>
      <c r="AD14" s="114"/>
      <c r="AE14" s="114"/>
      <c r="AF14" s="114"/>
      <c r="AG14" s="114"/>
      <c r="AH14" s="114"/>
      <c r="AI14" s="114"/>
      <c r="AJ14" s="114"/>
      <c r="AK14" s="114"/>
      <c r="AL14" s="114"/>
      <c r="AM14" s="97" t="s">
        <v>135</v>
      </c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</row>
    <row r="15" spans="1:72" ht="66" customHeight="1" thickBot="1" x14ac:dyDescent="0.3">
      <c r="A15" s="97"/>
      <c r="B15" s="97"/>
      <c r="C15" s="97"/>
      <c r="D15" s="107"/>
      <c r="E15" s="107"/>
      <c r="F15" s="97"/>
      <c r="G15" s="97"/>
      <c r="H15" s="105"/>
      <c r="I15" s="105"/>
      <c r="J15" s="105"/>
      <c r="K15" s="97" t="s">
        <v>124</v>
      </c>
      <c r="L15" s="97"/>
      <c r="M15" s="97"/>
      <c r="N15" s="97"/>
      <c r="O15" s="97"/>
      <c r="P15" s="108" t="s">
        <v>134</v>
      </c>
      <c r="Q15" s="108"/>
      <c r="R15" s="108"/>
      <c r="S15" s="108"/>
      <c r="T15" s="108"/>
      <c r="U15" s="109" t="s">
        <v>133</v>
      </c>
      <c r="V15" s="98"/>
      <c r="W15" s="109" t="s">
        <v>132</v>
      </c>
      <c r="X15" s="98"/>
      <c r="Y15" s="110" t="s">
        <v>131</v>
      </c>
      <c r="Z15" s="111"/>
      <c r="AA15" s="102"/>
      <c r="AB15" s="103"/>
      <c r="AC15" s="112" t="s">
        <v>130</v>
      </c>
      <c r="AD15" s="113"/>
      <c r="AE15" s="112" t="s">
        <v>129</v>
      </c>
      <c r="AF15" s="113"/>
      <c r="AG15" s="112" t="s">
        <v>128</v>
      </c>
      <c r="AH15" s="113"/>
      <c r="AI15" s="112" t="s">
        <v>127</v>
      </c>
      <c r="AJ15" s="113"/>
      <c r="AK15" s="97" t="s">
        <v>126</v>
      </c>
      <c r="AL15" s="97" t="s">
        <v>125</v>
      </c>
      <c r="AM15" s="97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</row>
    <row r="16" spans="1:72" ht="135" customHeight="1" thickBot="1" x14ac:dyDescent="0.3">
      <c r="A16" s="97"/>
      <c r="B16" s="97"/>
      <c r="C16" s="97"/>
      <c r="D16" s="107"/>
      <c r="E16" s="107"/>
      <c r="F16" s="63" t="s">
        <v>124</v>
      </c>
      <c r="G16" s="63" t="s">
        <v>122</v>
      </c>
      <c r="H16" s="62" t="s">
        <v>123</v>
      </c>
      <c r="I16" s="62" t="s">
        <v>122</v>
      </c>
      <c r="J16" s="105"/>
      <c r="K16" s="61" t="s">
        <v>121</v>
      </c>
      <c r="L16" s="60" t="s">
        <v>120</v>
      </c>
      <c r="M16" s="60" t="s">
        <v>119</v>
      </c>
      <c r="N16" s="60" t="s">
        <v>118</v>
      </c>
      <c r="O16" s="60" t="s">
        <v>117</v>
      </c>
      <c r="P16" s="61" t="s">
        <v>121</v>
      </c>
      <c r="Q16" s="60" t="s">
        <v>120</v>
      </c>
      <c r="R16" s="60" t="s">
        <v>119</v>
      </c>
      <c r="S16" s="60" t="s">
        <v>118</v>
      </c>
      <c r="T16" s="60" t="s">
        <v>117</v>
      </c>
      <c r="U16" s="60" t="s">
        <v>116</v>
      </c>
      <c r="V16" s="60" t="s">
        <v>115</v>
      </c>
      <c r="W16" s="60" t="s">
        <v>116</v>
      </c>
      <c r="X16" s="60" t="s">
        <v>115</v>
      </c>
      <c r="Y16" s="59" t="s">
        <v>116</v>
      </c>
      <c r="Z16" s="59" t="s">
        <v>115</v>
      </c>
      <c r="AA16" s="16" t="s">
        <v>114</v>
      </c>
      <c r="AB16" s="16" t="s">
        <v>113</v>
      </c>
      <c r="AC16" s="17" t="s">
        <v>112</v>
      </c>
      <c r="AD16" s="57" t="s">
        <v>110</v>
      </c>
      <c r="AE16" s="58" t="s">
        <v>112</v>
      </c>
      <c r="AF16" s="57" t="s">
        <v>110</v>
      </c>
      <c r="AG16" s="58" t="s">
        <v>112</v>
      </c>
      <c r="AH16" s="57" t="s">
        <v>110</v>
      </c>
      <c r="AI16" s="57" t="s">
        <v>111</v>
      </c>
      <c r="AJ16" s="57" t="s">
        <v>110</v>
      </c>
      <c r="AK16" s="97"/>
      <c r="AL16" s="97"/>
      <c r="AM16" s="97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</row>
    <row r="17" spans="1:67" ht="19.5" customHeight="1" thickBot="1" x14ac:dyDescent="0.3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16">
        <v>9</v>
      </c>
      <c r="J17" s="16">
        <v>10</v>
      </c>
      <c r="K17" s="16">
        <v>11</v>
      </c>
      <c r="L17" s="16">
        <v>12</v>
      </c>
      <c r="M17" s="16">
        <v>13</v>
      </c>
      <c r="N17" s="16">
        <v>14</v>
      </c>
      <c r="O17" s="16">
        <v>15</v>
      </c>
      <c r="P17" s="16">
        <v>16</v>
      </c>
      <c r="Q17" s="16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  <c r="W17" s="16">
        <v>23</v>
      </c>
      <c r="X17" s="16">
        <v>24</v>
      </c>
      <c r="Y17" s="16">
        <v>25</v>
      </c>
      <c r="Z17" s="16">
        <v>26</v>
      </c>
      <c r="AA17" s="16">
        <v>27</v>
      </c>
      <c r="AB17" s="16">
        <v>28</v>
      </c>
      <c r="AC17" s="56" t="s">
        <v>109</v>
      </c>
      <c r="AD17" s="56" t="s">
        <v>108</v>
      </c>
      <c r="AE17" s="56" t="s">
        <v>107</v>
      </c>
      <c r="AF17" s="56" t="s">
        <v>106</v>
      </c>
      <c r="AG17" s="56" t="s">
        <v>105</v>
      </c>
      <c r="AH17" s="56" t="s">
        <v>104</v>
      </c>
      <c r="AI17" s="55" t="s">
        <v>103</v>
      </c>
      <c r="AJ17" s="55" t="s">
        <v>102</v>
      </c>
      <c r="AK17" s="16">
        <v>30</v>
      </c>
      <c r="AL17" s="16">
        <v>31</v>
      </c>
      <c r="AM17" s="16">
        <v>32</v>
      </c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</row>
    <row r="18" spans="1:67" s="50" customFormat="1" ht="41.25" thickBot="1" x14ac:dyDescent="0.35">
      <c r="A18" s="51">
        <v>0</v>
      </c>
      <c r="B18" s="54" t="s">
        <v>101</v>
      </c>
      <c r="C18" s="51" t="s">
        <v>1</v>
      </c>
      <c r="D18" s="51" t="s">
        <v>0</v>
      </c>
      <c r="E18" s="51" t="s">
        <v>0</v>
      </c>
      <c r="F18" s="51" t="s">
        <v>0</v>
      </c>
      <c r="G18" s="51" t="s">
        <v>0</v>
      </c>
      <c r="H18" s="51" t="s">
        <v>0</v>
      </c>
      <c r="I18" s="51" t="s">
        <v>0</v>
      </c>
      <c r="J18" s="53">
        <f t="shared" ref="J18:AL18" si="0">J19+J20+J21+J27</f>
        <v>0</v>
      </c>
      <c r="K18" s="53">
        <f t="shared" si="0"/>
        <v>227.44228129924903</v>
      </c>
      <c r="L18" s="53">
        <f t="shared" si="0"/>
        <v>0</v>
      </c>
      <c r="M18" s="53">
        <f t="shared" si="0"/>
        <v>0</v>
      </c>
      <c r="N18" s="53">
        <f t="shared" si="0"/>
        <v>14.062881006417777</v>
      </c>
      <c r="O18" s="53">
        <f t="shared" si="0"/>
        <v>213.37940029283124</v>
      </c>
      <c r="P18" s="53">
        <f t="shared" si="0"/>
        <v>995.87918943</v>
      </c>
      <c r="Q18" s="53">
        <f t="shared" si="0"/>
        <v>0</v>
      </c>
      <c r="R18" s="53">
        <f t="shared" si="0"/>
        <v>0</v>
      </c>
      <c r="S18" s="53">
        <f t="shared" si="0"/>
        <v>31.848447929999999</v>
      </c>
      <c r="T18" s="53">
        <f t="shared" si="0"/>
        <v>964.03074149999998</v>
      </c>
      <c r="U18" s="53">
        <f t="shared" si="0"/>
        <v>388.55496196641781</v>
      </c>
      <c r="V18" s="53">
        <f t="shared" si="0"/>
        <v>423.24127838000004</v>
      </c>
      <c r="W18" s="53">
        <f t="shared" si="0"/>
        <v>388.55496196641781</v>
      </c>
      <c r="X18" s="53">
        <f t="shared" si="0"/>
        <v>423.24127838000004</v>
      </c>
      <c r="Y18" s="53">
        <f t="shared" si="0"/>
        <v>995.87918943</v>
      </c>
      <c r="Z18" s="53">
        <f t="shared" si="0"/>
        <v>995.87918943</v>
      </c>
      <c r="AA18" s="53">
        <f t="shared" si="0"/>
        <v>0</v>
      </c>
      <c r="AB18" s="53">
        <f t="shared" si="0"/>
        <v>0</v>
      </c>
      <c r="AC18" s="53">
        <f t="shared" si="0"/>
        <v>135.31931652</v>
      </c>
      <c r="AD18" s="53">
        <f t="shared" si="0"/>
        <v>135.57567863</v>
      </c>
      <c r="AE18" s="53">
        <f t="shared" si="0"/>
        <v>141.13821659000001</v>
      </c>
      <c r="AF18" s="52">
        <f t="shared" si="0"/>
        <v>555.49968225000009</v>
      </c>
      <c r="AG18" s="53">
        <f t="shared" si="0"/>
        <v>146.78374527</v>
      </c>
      <c r="AH18" s="52">
        <f t="shared" si="0"/>
        <v>148.87237131999998</v>
      </c>
      <c r="AI18" s="52">
        <f t="shared" si="0"/>
        <v>155.93145723000001</v>
      </c>
      <c r="AJ18" s="53">
        <f t="shared" si="0"/>
        <v>0</v>
      </c>
      <c r="AK18" s="53">
        <f t="shared" si="0"/>
        <v>423.24127838000004</v>
      </c>
      <c r="AL18" s="52">
        <f t="shared" si="0"/>
        <v>995.87918943</v>
      </c>
      <c r="AM18" s="51"/>
      <c r="AN18" s="47"/>
      <c r="AO18" s="41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</row>
    <row r="19" spans="1:67" s="50" customFormat="1" ht="57" thickBot="1" x14ac:dyDescent="0.35">
      <c r="A19" s="42" t="s">
        <v>100</v>
      </c>
      <c r="B19" s="44" t="s">
        <v>99</v>
      </c>
      <c r="C19" s="42" t="s">
        <v>1</v>
      </c>
      <c r="D19" s="42" t="s">
        <v>0</v>
      </c>
      <c r="E19" s="42" t="s">
        <v>0</v>
      </c>
      <c r="F19" s="42" t="s">
        <v>0</v>
      </c>
      <c r="G19" s="42" t="s">
        <v>0</v>
      </c>
      <c r="H19" s="42" t="s">
        <v>0</v>
      </c>
      <c r="I19" s="42" t="s">
        <v>0</v>
      </c>
      <c r="J19" s="49">
        <f t="shared" ref="J19:AL19" si="1">J30</f>
        <v>0</v>
      </c>
      <c r="K19" s="49">
        <f t="shared" si="1"/>
        <v>0</v>
      </c>
      <c r="L19" s="49">
        <f t="shared" si="1"/>
        <v>0</v>
      </c>
      <c r="M19" s="49">
        <f t="shared" si="1"/>
        <v>0</v>
      </c>
      <c r="N19" s="49">
        <f t="shared" si="1"/>
        <v>0</v>
      </c>
      <c r="O19" s="49">
        <f t="shared" si="1"/>
        <v>0</v>
      </c>
      <c r="P19" s="49">
        <f t="shared" si="1"/>
        <v>0</v>
      </c>
      <c r="Q19" s="49">
        <f t="shared" si="1"/>
        <v>0</v>
      </c>
      <c r="R19" s="49">
        <f t="shared" si="1"/>
        <v>0</v>
      </c>
      <c r="S19" s="49">
        <f t="shared" si="1"/>
        <v>0</v>
      </c>
      <c r="T19" s="49">
        <f t="shared" si="1"/>
        <v>0</v>
      </c>
      <c r="U19" s="49">
        <f t="shared" si="1"/>
        <v>0</v>
      </c>
      <c r="V19" s="49">
        <f t="shared" si="1"/>
        <v>0</v>
      </c>
      <c r="W19" s="49">
        <f t="shared" si="1"/>
        <v>0</v>
      </c>
      <c r="X19" s="49">
        <f t="shared" si="1"/>
        <v>0</v>
      </c>
      <c r="Y19" s="49">
        <f t="shared" si="1"/>
        <v>0</v>
      </c>
      <c r="Z19" s="49">
        <f t="shared" si="1"/>
        <v>0</v>
      </c>
      <c r="AA19" s="49">
        <f t="shared" si="1"/>
        <v>0</v>
      </c>
      <c r="AB19" s="49">
        <f t="shared" si="1"/>
        <v>0</v>
      </c>
      <c r="AC19" s="49">
        <f t="shared" si="1"/>
        <v>0</v>
      </c>
      <c r="AD19" s="49">
        <f t="shared" si="1"/>
        <v>0</v>
      </c>
      <c r="AE19" s="49">
        <f t="shared" si="1"/>
        <v>0</v>
      </c>
      <c r="AF19" s="49">
        <f t="shared" si="1"/>
        <v>0</v>
      </c>
      <c r="AG19" s="49">
        <f t="shared" si="1"/>
        <v>0</v>
      </c>
      <c r="AH19" s="49">
        <f t="shared" si="1"/>
        <v>0</v>
      </c>
      <c r="AI19" s="49">
        <f t="shared" si="1"/>
        <v>0</v>
      </c>
      <c r="AJ19" s="49">
        <f t="shared" si="1"/>
        <v>0</v>
      </c>
      <c r="AK19" s="49">
        <f t="shared" si="1"/>
        <v>0</v>
      </c>
      <c r="AL19" s="49">
        <f t="shared" si="1"/>
        <v>0</v>
      </c>
      <c r="AM19" s="42"/>
      <c r="AN19" s="47"/>
      <c r="AO19" s="41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</row>
    <row r="20" spans="1:67" s="50" customFormat="1" ht="57" thickBot="1" x14ac:dyDescent="0.35">
      <c r="A20" s="42" t="s">
        <v>98</v>
      </c>
      <c r="B20" s="44" t="s">
        <v>97</v>
      </c>
      <c r="C20" s="42" t="s">
        <v>1</v>
      </c>
      <c r="D20" s="42" t="s">
        <v>0</v>
      </c>
      <c r="E20" s="42" t="s">
        <v>0</v>
      </c>
      <c r="F20" s="42" t="s">
        <v>0</v>
      </c>
      <c r="G20" s="42" t="s">
        <v>0</v>
      </c>
      <c r="H20" s="42" t="s">
        <v>0</v>
      </c>
      <c r="I20" s="42" t="s">
        <v>0</v>
      </c>
      <c r="J20" s="49">
        <f t="shared" ref="J20:AL20" si="2">J31</f>
        <v>0</v>
      </c>
      <c r="K20" s="49">
        <f t="shared" si="2"/>
        <v>0</v>
      </c>
      <c r="L20" s="49">
        <f t="shared" si="2"/>
        <v>0</v>
      </c>
      <c r="M20" s="49">
        <f t="shared" si="2"/>
        <v>0</v>
      </c>
      <c r="N20" s="49">
        <f t="shared" si="2"/>
        <v>0</v>
      </c>
      <c r="O20" s="49">
        <f t="shared" si="2"/>
        <v>0</v>
      </c>
      <c r="P20" s="49">
        <f t="shared" si="2"/>
        <v>0</v>
      </c>
      <c r="Q20" s="49">
        <f t="shared" si="2"/>
        <v>0</v>
      </c>
      <c r="R20" s="49">
        <f t="shared" si="2"/>
        <v>0</v>
      </c>
      <c r="S20" s="49">
        <f t="shared" si="2"/>
        <v>0</v>
      </c>
      <c r="T20" s="49">
        <f t="shared" si="2"/>
        <v>0</v>
      </c>
      <c r="U20" s="49">
        <f t="shared" si="2"/>
        <v>0</v>
      </c>
      <c r="V20" s="49">
        <f t="shared" si="2"/>
        <v>0</v>
      </c>
      <c r="W20" s="49">
        <f t="shared" si="2"/>
        <v>0</v>
      </c>
      <c r="X20" s="49">
        <f t="shared" si="2"/>
        <v>0</v>
      </c>
      <c r="Y20" s="49">
        <f t="shared" si="2"/>
        <v>0</v>
      </c>
      <c r="Z20" s="49">
        <f t="shared" si="2"/>
        <v>0</v>
      </c>
      <c r="AA20" s="49">
        <f t="shared" si="2"/>
        <v>0</v>
      </c>
      <c r="AB20" s="49">
        <f t="shared" si="2"/>
        <v>0</v>
      </c>
      <c r="AC20" s="49">
        <f t="shared" si="2"/>
        <v>0</v>
      </c>
      <c r="AD20" s="49">
        <f t="shared" si="2"/>
        <v>0</v>
      </c>
      <c r="AE20" s="49">
        <f t="shared" si="2"/>
        <v>0</v>
      </c>
      <c r="AF20" s="49">
        <f t="shared" si="2"/>
        <v>0</v>
      </c>
      <c r="AG20" s="49">
        <f t="shared" si="2"/>
        <v>0</v>
      </c>
      <c r="AH20" s="49">
        <f t="shared" si="2"/>
        <v>0</v>
      </c>
      <c r="AI20" s="49">
        <f t="shared" si="2"/>
        <v>0</v>
      </c>
      <c r="AJ20" s="49">
        <f t="shared" si="2"/>
        <v>0</v>
      </c>
      <c r="AK20" s="49">
        <f t="shared" si="2"/>
        <v>0</v>
      </c>
      <c r="AL20" s="49">
        <f t="shared" si="2"/>
        <v>0</v>
      </c>
      <c r="AM20" s="42"/>
      <c r="AN20" s="47"/>
      <c r="AO20" s="41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</row>
    <row r="21" spans="1:67" s="2" customFormat="1" ht="94.5" thickBot="1" x14ac:dyDescent="0.35">
      <c r="A21" s="42" t="s">
        <v>96</v>
      </c>
      <c r="B21" s="44" t="s">
        <v>95</v>
      </c>
      <c r="C21" s="42" t="s">
        <v>1</v>
      </c>
      <c r="D21" s="42" t="s">
        <v>0</v>
      </c>
      <c r="E21" s="42" t="s">
        <v>0</v>
      </c>
      <c r="F21" s="42" t="s">
        <v>0</v>
      </c>
      <c r="G21" s="42" t="s">
        <v>0</v>
      </c>
      <c r="H21" s="42" t="s">
        <v>0</v>
      </c>
      <c r="I21" s="42" t="s">
        <v>0</v>
      </c>
      <c r="J21" s="49">
        <f t="shared" ref="J21:AL21" si="3">J22+J23+J24+J25+J26</f>
        <v>0</v>
      </c>
      <c r="K21" s="49">
        <f t="shared" si="3"/>
        <v>227.44228129924903</v>
      </c>
      <c r="L21" s="49">
        <f t="shared" si="3"/>
        <v>0</v>
      </c>
      <c r="M21" s="49">
        <f t="shared" si="3"/>
        <v>0</v>
      </c>
      <c r="N21" s="49">
        <f t="shared" si="3"/>
        <v>14.062881006417777</v>
      </c>
      <c r="O21" s="49">
        <f t="shared" si="3"/>
        <v>213.37940029283124</v>
      </c>
      <c r="P21" s="49">
        <f t="shared" si="3"/>
        <v>995.87918943</v>
      </c>
      <c r="Q21" s="49">
        <f t="shared" si="3"/>
        <v>0</v>
      </c>
      <c r="R21" s="49">
        <f t="shared" si="3"/>
        <v>0</v>
      </c>
      <c r="S21" s="49">
        <f t="shared" si="3"/>
        <v>31.848447929999999</v>
      </c>
      <c r="T21" s="49">
        <f t="shared" si="3"/>
        <v>964.03074149999998</v>
      </c>
      <c r="U21" s="49">
        <f t="shared" si="3"/>
        <v>388.55496196641781</v>
      </c>
      <c r="V21" s="49">
        <f t="shared" si="3"/>
        <v>423.24127838000004</v>
      </c>
      <c r="W21" s="49">
        <f t="shared" si="3"/>
        <v>388.55496196641781</v>
      </c>
      <c r="X21" s="49">
        <f t="shared" si="3"/>
        <v>423.24127838000004</v>
      </c>
      <c r="Y21" s="49">
        <f t="shared" si="3"/>
        <v>995.87918943</v>
      </c>
      <c r="Z21" s="49">
        <f t="shared" si="3"/>
        <v>995.87918943</v>
      </c>
      <c r="AA21" s="49">
        <f t="shared" si="3"/>
        <v>0</v>
      </c>
      <c r="AB21" s="49">
        <f t="shared" si="3"/>
        <v>0</v>
      </c>
      <c r="AC21" s="48">
        <f t="shared" si="3"/>
        <v>135.31931652</v>
      </c>
      <c r="AD21" s="48">
        <f t="shared" si="3"/>
        <v>135.57567863</v>
      </c>
      <c r="AE21" s="48">
        <f t="shared" si="3"/>
        <v>141.13821659000001</v>
      </c>
      <c r="AF21" s="48">
        <f t="shared" si="3"/>
        <v>555.49968225000009</v>
      </c>
      <c r="AG21" s="48">
        <f t="shared" si="3"/>
        <v>146.78374527</v>
      </c>
      <c r="AH21" s="48">
        <f t="shared" si="3"/>
        <v>148.87237131999998</v>
      </c>
      <c r="AI21" s="48">
        <f t="shared" si="3"/>
        <v>155.93145723000001</v>
      </c>
      <c r="AJ21" s="48">
        <f t="shared" si="3"/>
        <v>0</v>
      </c>
      <c r="AK21" s="48">
        <f t="shared" si="3"/>
        <v>423.24127838000004</v>
      </c>
      <c r="AL21" s="48">
        <f t="shared" si="3"/>
        <v>995.87918943</v>
      </c>
      <c r="AM21" s="42"/>
      <c r="AO21" s="41"/>
    </row>
    <row r="22" spans="1:67" s="47" customFormat="1" ht="17.25" thickBot="1" x14ac:dyDescent="0.3">
      <c r="A22" s="22" t="s">
        <v>94</v>
      </c>
      <c r="B22" s="25" t="s">
        <v>93</v>
      </c>
      <c r="C22" s="22" t="s">
        <v>1</v>
      </c>
      <c r="D22" s="22" t="s">
        <v>0</v>
      </c>
      <c r="E22" s="22" t="s">
        <v>0</v>
      </c>
      <c r="F22" s="22" t="s">
        <v>0</v>
      </c>
      <c r="G22" s="22" t="s">
        <v>0</v>
      </c>
      <c r="H22" s="22" t="s">
        <v>0</v>
      </c>
      <c r="I22" s="22" t="s">
        <v>0</v>
      </c>
      <c r="J22" s="46">
        <f t="shared" ref="J22:AL22" si="4">J33</f>
        <v>0</v>
      </c>
      <c r="K22" s="46">
        <f t="shared" si="4"/>
        <v>0</v>
      </c>
      <c r="L22" s="46">
        <f t="shared" si="4"/>
        <v>0</v>
      </c>
      <c r="M22" s="46">
        <f t="shared" si="4"/>
        <v>0</v>
      </c>
      <c r="N22" s="46">
        <f t="shared" si="4"/>
        <v>0</v>
      </c>
      <c r="O22" s="46">
        <f t="shared" si="4"/>
        <v>0</v>
      </c>
      <c r="P22" s="46">
        <f t="shared" si="4"/>
        <v>0</v>
      </c>
      <c r="Q22" s="46">
        <f t="shared" si="4"/>
        <v>0</v>
      </c>
      <c r="R22" s="46">
        <f t="shared" si="4"/>
        <v>0</v>
      </c>
      <c r="S22" s="46">
        <f t="shared" si="4"/>
        <v>0</v>
      </c>
      <c r="T22" s="46">
        <f t="shared" si="4"/>
        <v>0</v>
      </c>
      <c r="U22" s="46">
        <f t="shared" si="4"/>
        <v>0</v>
      </c>
      <c r="V22" s="46">
        <f t="shared" si="4"/>
        <v>0</v>
      </c>
      <c r="W22" s="46">
        <f t="shared" si="4"/>
        <v>0</v>
      </c>
      <c r="X22" s="46">
        <f t="shared" si="4"/>
        <v>0</v>
      </c>
      <c r="Y22" s="46">
        <f t="shared" si="4"/>
        <v>0</v>
      </c>
      <c r="Z22" s="46">
        <f t="shared" si="4"/>
        <v>0</v>
      </c>
      <c r="AA22" s="46">
        <f t="shared" si="4"/>
        <v>0</v>
      </c>
      <c r="AB22" s="46">
        <f t="shared" si="4"/>
        <v>0</v>
      </c>
      <c r="AC22" s="45">
        <f t="shared" si="4"/>
        <v>0</v>
      </c>
      <c r="AD22" s="45">
        <f t="shared" si="4"/>
        <v>0</v>
      </c>
      <c r="AE22" s="45">
        <f t="shared" si="4"/>
        <v>0</v>
      </c>
      <c r="AF22" s="45">
        <f t="shared" si="4"/>
        <v>0</v>
      </c>
      <c r="AG22" s="45">
        <f t="shared" si="4"/>
        <v>0</v>
      </c>
      <c r="AH22" s="45">
        <f t="shared" si="4"/>
        <v>0</v>
      </c>
      <c r="AI22" s="45">
        <f t="shared" si="4"/>
        <v>0</v>
      </c>
      <c r="AJ22" s="45">
        <f t="shared" si="4"/>
        <v>0</v>
      </c>
      <c r="AK22" s="45">
        <f t="shared" si="4"/>
        <v>0</v>
      </c>
      <c r="AL22" s="45">
        <f t="shared" si="4"/>
        <v>0</v>
      </c>
      <c r="AM22" s="22"/>
      <c r="AO22" s="41"/>
    </row>
    <row r="23" spans="1:67" s="47" customFormat="1" ht="33.75" thickBot="1" x14ac:dyDescent="0.3">
      <c r="A23" s="22" t="s">
        <v>92</v>
      </c>
      <c r="B23" s="25" t="s">
        <v>91</v>
      </c>
      <c r="C23" s="22" t="s">
        <v>1</v>
      </c>
      <c r="D23" s="22" t="s">
        <v>0</v>
      </c>
      <c r="E23" s="22" t="s">
        <v>0</v>
      </c>
      <c r="F23" s="22" t="s">
        <v>0</v>
      </c>
      <c r="G23" s="22" t="s">
        <v>0</v>
      </c>
      <c r="H23" s="22" t="s">
        <v>0</v>
      </c>
      <c r="I23" s="22" t="s">
        <v>0</v>
      </c>
      <c r="J23" s="46">
        <f t="shared" ref="J23:AL23" si="5">J39</f>
        <v>0</v>
      </c>
      <c r="K23" s="46">
        <f t="shared" si="5"/>
        <v>212.48332329283124</v>
      </c>
      <c r="L23" s="46">
        <f t="shared" si="5"/>
        <v>0</v>
      </c>
      <c r="M23" s="46">
        <f t="shared" si="5"/>
        <v>0</v>
      </c>
      <c r="N23" s="46">
        <f t="shared" si="5"/>
        <v>0</v>
      </c>
      <c r="O23" s="46">
        <f t="shared" si="5"/>
        <v>212.48332329283124</v>
      </c>
      <c r="P23" s="46">
        <f t="shared" si="5"/>
        <v>943.47187350000002</v>
      </c>
      <c r="Q23" s="46">
        <f t="shared" si="5"/>
        <v>0</v>
      </c>
      <c r="R23" s="46">
        <f t="shared" si="5"/>
        <v>0</v>
      </c>
      <c r="S23" s="46">
        <f t="shared" si="5"/>
        <v>0</v>
      </c>
      <c r="T23" s="46">
        <f t="shared" si="5"/>
        <v>943.47187350000002</v>
      </c>
      <c r="U23" s="46">
        <f t="shared" si="5"/>
        <v>372.59600396000002</v>
      </c>
      <c r="V23" s="46">
        <f t="shared" si="5"/>
        <v>373.63281496000002</v>
      </c>
      <c r="W23" s="46">
        <f t="shared" si="5"/>
        <v>372.59600396000002</v>
      </c>
      <c r="X23" s="46">
        <f t="shared" si="5"/>
        <v>373.63281496000002</v>
      </c>
      <c r="Y23" s="46">
        <f t="shared" si="5"/>
        <v>943.47187350000002</v>
      </c>
      <c r="Z23" s="46">
        <f t="shared" si="5"/>
        <v>943.47187350000002</v>
      </c>
      <c r="AA23" s="46">
        <f t="shared" si="5"/>
        <v>0</v>
      </c>
      <c r="AB23" s="46">
        <f t="shared" si="5"/>
        <v>0</v>
      </c>
      <c r="AC23" s="45">
        <f t="shared" si="5"/>
        <v>103.71639893</v>
      </c>
      <c r="AD23" s="45">
        <f t="shared" si="5"/>
        <v>107.56381062999999</v>
      </c>
      <c r="AE23" s="45">
        <f t="shared" si="5"/>
        <v>132.50660070000001</v>
      </c>
      <c r="AF23" s="45">
        <f t="shared" si="5"/>
        <v>547.49465725000005</v>
      </c>
      <c r="AG23" s="45">
        <f t="shared" si="5"/>
        <v>137.40981532999999</v>
      </c>
      <c r="AH23" s="45">
        <f t="shared" si="5"/>
        <v>140.83785028</v>
      </c>
      <c r="AI23" s="45">
        <f t="shared" si="5"/>
        <v>147.57555533999999</v>
      </c>
      <c r="AJ23" s="45">
        <f t="shared" si="5"/>
        <v>0</v>
      </c>
      <c r="AK23" s="45">
        <f t="shared" si="5"/>
        <v>373.63281496000002</v>
      </c>
      <c r="AL23" s="45">
        <f t="shared" si="5"/>
        <v>943.47187350000002</v>
      </c>
      <c r="AM23" s="22"/>
      <c r="AO23" s="41"/>
    </row>
    <row r="24" spans="1:67" s="47" customFormat="1" ht="17.25" thickBot="1" x14ac:dyDescent="0.3">
      <c r="A24" s="22" t="s">
        <v>90</v>
      </c>
      <c r="B24" s="25" t="s">
        <v>89</v>
      </c>
      <c r="C24" s="22" t="s">
        <v>1</v>
      </c>
      <c r="D24" s="22" t="s">
        <v>0</v>
      </c>
      <c r="E24" s="22" t="s">
        <v>0</v>
      </c>
      <c r="F24" s="22" t="s">
        <v>0</v>
      </c>
      <c r="G24" s="22" t="s">
        <v>0</v>
      </c>
      <c r="H24" s="22" t="s">
        <v>0</v>
      </c>
      <c r="I24" s="22" t="s">
        <v>0</v>
      </c>
      <c r="J24" s="46">
        <f t="shared" ref="J24:AL24" si="6">J55</f>
        <v>0</v>
      </c>
      <c r="K24" s="46">
        <f t="shared" si="6"/>
        <v>0</v>
      </c>
      <c r="L24" s="46">
        <f t="shared" si="6"/>
        <v>0</v>
      </c>
      <c r="M24" s="46">
        <f t="shared" si="6"/>
        <v>0</v>
      </c>
      <c r="N24" s="46">
        <f t="shared" si="6"/>
        <v>0</v>
      </c>
      <c r="O24" s="46">
        <f t="shared" si="6"/>
        <v>0</v>
      </c>
      <c r="P24" s="46">
        <f t="shared" si="6"/>
        <v>0</v>
      </c>
      <c r="Q24" s="46">
        <f t="shared" si="6"/>
        <v>0</v>
      </c>
      <c r="R24" s="46">
        <f t="shared" si="6"/>
        <v>0</v>
      </c>
      <c r="S24" s="46">
        <f t="shared" si="6"/>
        <v>0</v>
      </c>
      <c r="T24" s="46">
        <f t="shared" si="6"/>
        <v>0</v>
      </c>
      <c r="U24" s="46">
        <f t="shared" si="6"/>
        <v>0</v>
      </c>
      <c r="V24" s="46">
        <f t="shared" si="6"/>
        <v>0</v>
      </c>
      <c r="W24" s="46">
        <f t="shared" si="6"/>
        <v>0</v>
      </c>
      <c r="X24" s="46">
        <f t="shared" si="6"/>
        <v>0</v>
      </c>
      <c r="Y24" s="46">
        <f t="shared" si="6"/>
        <v>0</v>
      </c>
      <c r="Z24" s="46">
        <f t="shared" si="6"/>
        <v>0</v>
      </c>
      <c r="AA24" s="46">
        <f t="shared" si="6"/>
        <v>0</v>
      </c>
      <c r="AB24" s="46">
        <f t="shared" si="6"/>
        <v>0</v>
      </c>
      <c r="AC24" s="45">
        <f t="shared" si="6"/>
        <v>0</v>
      </c>
      <c r="AD24" s="45">
        <f t="shared" si="6"/>
        <v>0</v>
      </c>
      <c r="AE24" s="45">
        <f t="shared" si="6"/>
        <v>0</v>
      </c>
      <c r="AF24" s="45">
        <f t="shared" si="6"/>
        <v>0</v>
      </c>
      <c r="AG24" s="45">
        <f t="shared" si="6"/>
        <v>0</v>
      </c>
      <c r="AH24" s="45">
        <f t="shared" si="6"/>
        <v>0</v>
      </c>
      <c r="AI24" s="45">
        <f t="shared" si="6"/>
        <v>0</v>
      </c>
      <c r="AJ24" s="45">
        <f t="shared" si="6"/>
        <v>0</v>
      </c>
      <c r="AK24" s="45">
        <f t="shared" si="6"/>
        <v>0</v>
      </c>
      <c r="AL24" s="45">
        <f t="shared" si="6"/>
        <v>0</v>
      </c>
      <c r="AM24" s="22"/>
      <c r="AO24" s="41"/>
    </row>
    <row r="25" spans="1:67" s="47" customFormat="1" ht="33.75" thickBot="1" x14ac:dyDescent="0.3">
      <c r="A25" s="22" t="s">
        <v>88</v>
      </c>
      <c r="B25" s="25" t="s">
        <v>87</v>
      </c>
      <c r="C25" s="22" t="s">
        <v>1</v>
      </c>
      <c r="D25" s="22" t="s">
        <v>0</v>
      </c>
      <c r="E25" s="22" t="s">
        <v>0</v>
      </c>
      <c r="F25" s="22" t="s">
        <v>0</v>
      </c>
      <c r="G25" s="22" t="s">
        <v>0</v>
      </c>
      <c r="H25" s="22" t="s">
        <v>0</v>
      </c>
      <c r="I25" s="22" t="s">
        <v>0</v>
      </c>
      <c r="J25" s="46">
        <f t="shared" ref="J25:AL25" si="7">J62</f>
        <v>0</v>
      </c>
      <c r="K25" s="46">
        <f t="shared" si="7"/>
        <v>0</v>
      </c>
      <c r="L25" s="46">
        <f t="shared" si="7"/>
        <v>0</v>
      </c>
      <c r="M25" s="46">
        <f t="shared" si="7"/>
        <v>0</v>
      </c>
      <c r="N25" s="46">
        <f t="shared" si="7"/>
        <v>0</v>
      </c>
      <c r="O25" s="46">
        <f t="shared" si="7"/>
        <v>0</v>
      </c>
      <c r="P25" s="46">
        <f t="shared" si="7"/>
        <v>0</v>
      </c>
      <c r="Q25" s="46">
        <f t="shared" si="7"/>
        <v>0</v>
      </c>
      <c r="R25" s="46">
        <f t="shared" si="7"/>
        <v>0</v>
      </c>
      <c r="S25" s="46">
        <f t="shared" si="7"/>
        <v>0</v>
      </c>
      <c r="T25" s="46">
        <f t="shared" si="7"/>
        <v>0</v>
      </c>
      <c r="U25" s="46">
        <f t="shared" si="7"/>
        <v>0</v>
      </c>
      <c r="V25" s="46">
        <f t="shared" si="7"/>
        <v>0</v>
      </c>
      <c r="W25" s="46">
        <f t="shared" si="7"/>
        <v>0</v>
      </c>
      <c r="X25" s="46">
        <f t="shared" si="7"/>
        <v>0</v>
      </c>
      <c r="Y25" s="46">
        <f t="shared" si="7"/>
        <v>0</v>
      </c>
      <c r="Z25" s="46">
        <f t="shared" si="7"/>
        <v>0</v>
      </c>
      <c r="AA25" s="46">
        <f t="shared" si="7"/>
        <v>0</v>
      </c>
      <c r="AB25" s="46">
        <f t="shared" si="7"/>
        <v>0</v>
      </c>
      <c r="AC25" s="45">
        <f t="shared" si="7"/>
        <v>0</v>
      </c>
      <c r="AD25" s="45">
        <f t="shared" si="7"/>
        <v>0</v>
      </c>
      <c r="AE25" s="45">
        <f t="shared" si="7"/>
        <v>0</v>
      </c>
      <c r="AF25" s="45">
        <f t="shared" si="7"/>
        <v>0</v>
      </c>
      <c r="AG25" s="45">
        <f t="shared" si="7"/>
        <v>0</v>
      </c>
      <c r="AH25" s="45">
        <f t="shared" si="7"/>
        <v>0</v>
      </c>
      <c r="AI25" s="45">
        <f t="shared" si="7"/>
        <v>0</v>
      </c>
      <c r="AJ25" s="45">
        <f t="shared" si="7"/>
        <v>0</v>
      </c>
      <c r="AK25" s="45">
        <f t="shared" si="7"/>
        <v>0</v>
      </c>
      <c r="AL25" s="45">
        <f t="shared" si="7"/>
        <v>0</v>
      </c>
      <c r="AM25" s="22"/>
      <c r="AO25" s="41"/>
    </row>
    <row r="26" spans="1:67" s="2" customFormat="1" ht="17.25" thickBot="1" x14ac:dyDescent="0.3">
      <c r="A26" s="22" t="s">
        <v>86</v>
      </c>
      <c r="B26" s="25" t="s">
        <v>85</v>
      </c>
      <c r="C26" s="22" t="s">
        <v>1</v>
      </c>
      <c r="D26" s="22" t="s">
        <v>0</v>
      </c>
      <c r="E26" s="22" t="s">
        <v>0</v>
      </c>
      <c r="F26" s="22" t="s">
        <v>0</v>
      </c>
      <c r="G26" s="22" t="s">
        <v>0</v>
      </c>
      <c r="H26" s="22" t="s">
        <v>0</v>
      </c>
      <c r="I26" s="22" t="s">
        <v>0</v>
      </c>
      <c r="J26" s="46">
        <f t="shared" ref="J26:AL26" si="8">J63</f>
        <v>0</v>
      </c>
      <c r="K26" s="46">
        <f t="shared" si="8"/>
        <v>14.958958006417777</v>
      </c>
      <c r="L26" s="46">
        <f t="shared" si="8"/>
        <v>0</v>
      </c>
      <c r="M26" s="46">
        <f t="shared" si="8"/>
        <v>0</v>
      </c>
      <c r="N26" s="46">
        <f t="shared" si="8"/>
        <v>14.062881006417777</v>
      </c>
      <c r="O26" s="46">
        <f t="shared" si="8"/>
        <v>0.89607700000000001</v>
      </c>
      <c r="P26" s="46">
        <f t="shared" si="8"/>
        <v>52.407315929999996</v>
      </c>
      <c r="Q26" s="46">
        <f t="shared" si="8"/>
        <v>0</v>
      </c>
      <c r="R26" s="46">
        <f t="shared" si="8"/>
        <v>0</v>
      </c>
      <c r="S26" s="46">
        <f t="shared" si="8"/>
        <v>31.848447929999999</v>
      </c>
      <c r="T26" s="46">
        <f t="shared" si="8"/>
        <v>20.558868</v>
      </c>
      <c r="U26" s="46">
        <f t="shared" si="8"/>
        <v>15.958958006417777</v>
      </c>
      <c r="V26" s="46">
        <f t="shared" si="8"/>
        <v>49.60846342</v>
      </c>
      <c r="W26" s="46">
        <f t="shared" si="8"/>
        <v>15.958958006417777</v>
      </c>
      <c r="X26" s="46">
        <f t="shared" si="8"/>
        <v>49.60846342</v>
      </c>
      <c r="Y26" s="46">
        <f t="shared" si="8"/>
        <v>52.407315929999996</v>
      </c>
      <c r="Z26" s="46">
        <f t="shared" si="8"/>
        <v>52.407315929999996</v>
      </c>
      <c r="AA26" s="46">
        <f t="shared" si="8"/>
        <v>0</v>
      </c>
      <c r="AB26" s="46">
        <f t="shared" si="8"/>
        <v>0</v>
      </c>
      <c r="AC26" s="45">
        <f t="shared" si="8"/>
        <v>31.602917589999997</v>
      </c>
      <c r="AD26" s="45">
        <f t="shared" si="8"/>
        <v>28.011868</v>
      </c>
      <c r="AE26" s="45">
        <f t="shared" si="8"/>
        <v>8.6316158900000008</v>
      </c>
      <c r="AF26" s="45">
        <f t="shared" si="8"/>
        <v>8.0050249999999998</v>
      </c>
      <c r="AG26" s="45">
        <f t="shared" si="8"/>
        <v>9.37392994</v>
      </c>
      <c r="AH26" s="45">
        <f t="shared" si="8"/>
        <v>8.0345210399999996</v>
      </c>
      <c r="AI26" s="45">
        <f t="shared" si="8"/>
        <v>8.3559018900000002</v>
      </c>
      <c r="AJ26" s="45">
        <f t="shared" si="8"/>
        <v>0</v>
      </c>
      <c r="AK26" s="45">
        <f t="shared" si="8"/>
        <v>49.60846342</v>
      </c>
      <c r="AL26" s="45">
        <f t="shared" si="8"/>
        <v>52.407315929999996</v>
      </c>
      <c r="AM26" s="22"/>
      <c r="AO26" s="41"/>
    </row>
    <row r="27" spans="1:67" s="2" customFormat="1" ht="19.5" thickBot="1" x14ac:dyDescent="0.35">
      <c r="A27" s="42" t="s">
        <v>84</v>
      </c>
      <c r="B27" s="44" t="s">
        <v>83</v>
      </c>
      <c r="C27" s="42" t="s">
        <v>1</v>
      </c>
      <c r="D27" s="42" t="s">
        <v>0</v>
      </c>
      <c r="E27" s="42" t="s">
        <v>0</v>
      </c>
      <c r="F27" s="42" t="s">
        <v>0</v>
      </c>
      <c r="G27" s="42" t="s">
        <v>0</v>
      </c>
      <c r="H27" s="42" t="s">
        <v>0</v>
      </c>
      <c r="I27" s="42" t="s">
        <v>0</v>
      </c>
      <c r="J27" s="43">
        <f t="shared" ref="J27:AL27" si="9">J66</f>
        <v>0</v>
      </c>
      <c r="K27" s="43">
        <f t="shared" si="9"/>
        <v>0</v>
      </c>
      <c r="L27" s="43">
        <f t="shared" si="9"/>
        <v>0</v>
      </c>
      <c r="M27" s="43">
        <f t="shared" si="9"/>
        <v>0</v>
      </c>
      <c r="N27" s="43">
        <f t="shared" si="9"/>
        <v>0</v>
      </c>
      <c r="O27" s="43">
        <f t="shared" si="9"/>
        <v>0</v>
      </c>
      <c r="P27" s="43">
        <f t="shared" si="9"/>
        <v>0</v>
      </c>
      <c r="Q27" s="43">
        <f t="shared" si="9"/>
        <v>0</v>
      </c>
      <c r="R27" s="43">
        <f t="shared" si="9"/>
        <v>0</v>
      </c>
      <c r="S27" s="43">
        <f t="shared" si="9"/>
        <v>0</v>
      </c>
      <c r="T27" s="43">
        <f t="shared" si="9"/>
        <v>0</v>
      </c>
      <c r="U27" s="43">
        <f t="shared" si="9"/>
        <v>0</v>
      </c>
      <c r="V27" s="43">
        <f t="shared" si="9"/>
        <v>0</v>
      </c>
      <c r="W27" s="43">
        <f t="shared" si="9"/>
        <v>0</v>
      </c>
      <c r="X27" s="43">
        <f t="shared" si="9"/>
        <v>0</v>
      </c>
      <c r="Y27" s="43">
        <f t="shared" si="9"/>
        <v>0</v>
      </c>
      <c r="Z27" s="43">
        <f t="shared" si="9"/>
        <v>0</v>
      </c>
      <c r="AA27" s="43">
        <f t="shared" si="9"/>
        <v>0</v>
      </c>
      <c r="AB27" s="43">
        <f t="shared" si="9"/>
        <v>0</v>
      </c>
      <c r="AC27" s="43">
        <f t="shared" si="9"/>
        <v>0</v>
      </c>
      <c r="AD27" s="43">
        <f t="shared" si="9"/>
        <v>0</v>
      </c>
      <c r="AE27" s="43">
        <f t="shared" si="9"/>
        <v>0</v>
      </c>
      <c r="AF27" s="43">
        <f t="shared" si="9"/>
        <v>0</v>
      </c>
      <c r="AG27" s="43">
        <f t="shared" si="9"/>
        <v>0</v>
      </c>
      <c r="AH27" s="43">
        <f t="shared" si="9"/>
        <v>0</v>
      </c>
      <c r="AI27" s="43">
        <f t="shared" si="9"/>
        <v>0</v>
      </c>
      <c r="AJ27" s="43">
        <f t="shared" si="9"/>
        <v>0</v>
      </c>
      <c r="AK27" s="43">
        <f t="shared" si="9"/>
        <v>0</v>
      </c>
      <c r="AL27" s="43">
        <f t="shared" si="9"/>
        <v>0</v>
      </c>
      <c r="AM27" s="42"/>
      <c r="AO27" s="41"/>
    </row>
    <row r="28" spans="1:67" s="2" customFormat="1" ht="7.5" customHeight="1" thickBot="1" x14ac:dyDescent="0.35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</row>
    <row r="29" spans="1:67" s="2" customFormat="1" ht="19.5" thickBot="1" x14ac:dyDescent="0.35">
      <c r="A29" s="36">
        <v>1</v>
      </c>
      <c r="B29" s="38" t="s">
        <v>82</v>
      </c>
      <c r="C29" s="36" t="s">
        <v>1</v>
      </c>
      <c r="D29" s="36" t="s">
        <v>0</v>
      </c>
      <c r="E29" s="36" t="s">
        <v>0</v>
      </c>
      <c r="F29" s="36" t="s">
        <v>0</v>
      </c>
      <c r="G29" s="36" t="s">
        <v>0</v>
      </c>
      <c r="H29" s="36" t="s">
        <v>0</v>
      </c>
      <c r="I29" s="36" t="s">
        <v>0</v>
      </c>
      <c r="J29" s="37">
        <f t="shared" ref="J29:AL29" si="10">J30+J31+J32+J66</f>
        <v>0</v>
      </c>
      <c r="K29" s="37">
        <f t="shared" si="10"/>
        <v>227.44228129924903</v>
      </c>
      <c r="L29" s="37">
        <f t="shared" si="10"/>
        <v>0</v>
      </c>
      <c r="M29" s="37">
        <f t="shared" si="10"/>
        <v>0</v>
      </c>
      <c r="N29" s="37">
        <f t="shared" si="10"/>
        <v>14.062881006417777</v>
      </c>
      <c r="O29" s="37">
        <f t="shared" si="10"/>
        <v>213.37940029283124</v>
      </c>
      <c r="P29" s="37">
        <f t="shared" si="10"/>
        <v>995.87918943</v>
      </c>
      <c r="Q29" s="37">
        <f t="shared" si="10"/>
        <v>0</v>
      </c>
      <c r="R29" s="37">
        <f t="shared" si="10"/>
        <v>0</v>
      </c>
      <c r="S29" s="37">
        <f t="shared" si="10"/>
        <v>31.848447929999999</v>
      </c>
      <c r="T29" s="37">
        <f t="shared" si="10"/>
        <v>964.03074149999998</v>
      </c>
      <c r="U29" s="37">
        <f t="shared" si="10"/>
        <v>388.55496196641781</v>
      </c>
      <c r="V29" s="37">
        <f t="shared" si="10"/>
        <v>423.24127838000004</v>
      </c>
      <c r="W29" s="37">
        <f t="shared" si="10"/>
        <v>388.55496196641781</v>
      </c>
      <c r="X29" s="37">
        <f t="shared" si="10"/>
        <v>423.24127838000004</v>
      </c>
      <c r="Y29" s="37">
        <f t="shared" si="10"/>
        <v>995.87918943</v>
      </c>
      <c r="Z29" s="37">
        <f t="shared" si="10"/>
        <v>995.87918943</v>
      </c>
      <c r="AA29" s="37">
        <f t="shared" si="10"/>
        <v>0</v>
      </c>
      <c r="AB29" s="37">
        <f t="shared" si="10"/>
        <v>0</v>
      </c>
      <c r="AC29" s="37">
        <f t="shared" si="10"/>
        <v>135.31931652</v>
      </c>
      <c r="AD29" s="37">
        <f t="shared" si="10"/>
        <v>135.57567863</v>
      </c>
      <c r="AE29" s="37">
        <f t="shared" si="10"/>
        <v>141.13821659000001</v>
      </c>
      <c r="AF29" s="37">
        <f t="shared" si="10"/>
        <v>555.49968225000009</v>
      </c>
      <c r="AG29" s="37">
        <f t="shared" si="10"/>
        <v>146.78374527</v>
      </c>
      <c r="AH29" s="37">
        <f t="shared" si="10"/>
        <v>148.87237131999998</v>
      </c>
      <c r="AI29" s="37">
        <f t="shared" si="10"/>
        <v>155.93145723000001</v>
      </c>
      <c r="AJ29" s="37">
        <f t="shared" si="10"/>
        <v>0</v>
      </c>
      <c r="AK29" s="37">
        <f t="shared" si="10"/>
        <v>423.24127838000004</v>
      </c>
      <c r="AL29" s="37">
        <f t="shared" si="10"/>
        <v>995.87918943</v>
      </c>
      <c r="AM29" s="36"/>
    </row>
    <row r="30" spans="1:67" s="2" customFormat="1" ht="75.75" thickBot="1" x14ac:dyDescent="0.35">
      <c r="A30" s="8" t="s">
        <v>81</v>
      </c>
      <c r="B30" s="35" t="s">
        <v>80</v>
      </c>
      <c r="C30" s="8" t="s">
        <v>1</v>
      </c>
      <c r="D30" s="8" t="s">
        <v>0</v>
      </c>
      <c r="E30" s="8" t="s">
        <v>0</v>
      </c>
      <c r="F30" s="8" t="s">
        <v>0</v>
      </c>
      <c r="G30" s="8" t="s">
        <v>0</v>
      </c>
      <c r="H30" s="8" t="s">
        <v>0</v>
      </c>
      <c r="I30" s="8" t="s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/>
    </row>
    <row r="31" spans="1:67" s="2" customFormat="1" ht="57" thickBot="1" x14ac:dyDescent="0.35">
      <c r="A31" s="8" t="s">
        <v>79</v>
      </c>
      <c r="B31" s="35" t="s">
        <v>78</v>
      </c>
      <c r="C31" s="8" t="s">
        <v>1</v>
      </c>
      <c r="D31" s="8" t="s">
        <v>0</v>
      </c>
      <c r="E31" s="8" t="s">
        <v>0</v>
      </c>
      <c r="F31" s="8" t="s">
        <v>0</v>
      </c>
      <c r="G31" s="8" t="s">
        <v>0</v>
      </c>
      <c r="H31" s="8" t="s">
        <v>0</v>
      </c>
      <c r="I31" s="8" t="s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/>
    </row>
    <row r="32" spans="1:67" s="2" customFormat="1" ht="75.75" thickBot="1" x14ac:dyDescent="0.35">
      <c r="A32" s="8" t="s">
        <v>77</v>
      </c>
      <c r="B32" s="35" t="s">
        <v>76</v>
      </c>
      <c r="C32" s="8" t="s">
        <v>1</v>
      </c>
      <c r="D32" s="8" t="s">
        <v>0</v>
      </c>
      <c r="E32" s="8" t="s">
        <v>0</v>
      </c>
      <c r="F32" s="8" t="s">
        <v>0</v>
      </c>
      <c r="G32" s="8" t="s">
        <v>0</v>
      </c>
      <c r="H32" s="8" t="s">
        <v>0</v>
      </c>
      <c r="I32" s="8" t="s">
        <v>0</v>
      </c>
      <c r="J32" s="34">
        <f t="shared" ref="J32:AL32" si="11">J33+J39+J55+J62+J63</f>
        <v>0</v>
      </c>
      <c r="K32" s="34">
        <f t="shared" si="11"/>
        <v>227.44228129924903</v>
      </c>
      <c r="L32" s="34">
        <f t="shared" si="11"/>
        <v>0</v>
      </c>
      <c r="M32" s="34">
        <f t="shared" si="11"/>
        <v>0</v>
      </c>
      <c r="N32" s="34">
        <f t="shared" si="11"/>
        <v>14.062881006417777</v>
      </c>
      <c r="O32" s="34">
        <f t="shared" si="11"/>
        <v>213.37940029283124</v>
      </c>
      <c r="P32" s="34">
        <f t="shared" si="11"/>
        <v>995.87918943</v>
      </c>
      <c r="Q32" s="34">
        <f t="shared" si="11"/>
        <v>0</v>
      </c>
      <c r="R32" s="34">
        <f t="shared" si="11"/>
        <v>0</v>
      </c>
      <c r="S32" s="34">
        <f t="shared" si="11"/>
        <v>31.848447929999999</v>
      </c>
      <c r="T32" s="34">
        <f t="shared" si="11"/>
        <v>964.03074149999998</v>
      </c>
      <c r="U32" s="34">
        <f t="shared" si="11"/>
        <v>388.55496196641781</v>
      </c>
      <c r="V32" s="34">
        <f t="shared" si="11"/>
        <v>423.24127838000004</v>
      </c>
      <c r="W32" s="34">
        <f t="shared" si="11"/>
        <v>388.55496196641781</v>
      </c>
      <c r="X32" s="34">
        <f t="shared" si="11"/>
        <v>423.24127838000004</v>
      </c>
      <c r="Y32" s="34">
        <f t="shared" si="11"/>
        <v>995.87918943</v>
      </c>
      <c r="Z32" s="34">
        <f t="shared" si="11"/>
        <v>995.87918943</v>
      </c>
      <c r="AA32" s="34">
        <f t="shared" si="11"/>
        <v>0</v>
      </c>
      <c r="AB32" s="34">
        <f t="shared" si="11"/>
        <v>0</v>
      </c>
      <c r="AC32" s="34">
        <f t="shared" si="11"/>
        <v>135.31931652</v>
      </c>
      <c r="AD32" s="34">
        <f t="shared" si="11"/>
        <v>135.57567863</v>
      </c>
      <c r="AE32" s="34">
        <f t="shared" si="11"/>
        <v>141.13821659000001</v>
      </c>
      <c r="AF32" s="34">
        <f t="shared" si="11"/>
        <v>555.49968225000009</v>
      </c>
      <c r="AG32" s="34">
        <f t="shared" si="11"/>
        <v>146.78374527</v>
      </c>
      <c r="AH32" s="34">
        <f t="shared" si="11"/>
        <v>148.87237131999998</v>
      </c>
      <c r="AI32" s="34">
        <f t="shared" si="11"/>
        <v>155.93145723000001</v>
      </c>
      <c r="AJ32" s="34">
        <f t="shared" si="11"/>
        <v>0</v>
      </c>
      <c r="AK32" s="34">
        <f t="shared" si="11"/>
        <v>423.24127838000004</v>
      </c>
      <c r="AL32" s="34">
        <f t="shared" si="11"/>
        <v>995.87918943</v>
      </c>
      <c r="AM32" s="8"/>
    </row>
    <row r="33" spans="1:39" s="2" customFormat="1" ht="17.25" thickBot="1" x14ac:dyDescent="0.3">
      <c r="A33" s="22" t="s">
        <v>75</v>
      </c>
      <c r="B33" s="25" t="s">
        <v>74</v>
      </c>
      <c r="C33" s="22" t="s">
        <v>1</v>
      </c>
      <c r="D33" s="22" t="s">
        <v>0</v>
      </c>
      <c r="E33" s="22" t="s">
        <v>0</v>
      </c>
      <c r="F33" s="22" t="s">
        <v>0</v>
      </c>
      <c r="G33" s="22" t="s">
        <v>0</v>
      </c>
      <c r="H33" s="22" t="s">
        <v>0</v>
      </c>
      <c r="I33" s="22" t="s">
        <v>0</v>
      </c>
      <c r="J33" s="22">
        <f t="shared" ref="J33:AL33" si="12">J34+J37+J38</f>
        <v>0</v>
      </c>
      <c r="K33" s="22">
        <f t="shared" si="12"/>
        <v>0</v>
      </c>
      <c r="L33" s="22">
        <f t="shared" si="12"/>
        <v>0</v>
      </c>
      <c r="M33" s="22">
        <f t="shared" si="12"/>
        <v>0</v>
      </c>
      <c r="N33" s="22">
        <f t="shared" si="12"/>
        <v>0</v>
      </c>
      <c r="O33" s="22">
        <f t="shared" si="12"/>
        <v>0</v>
      </c>
      <c r="P33" s="22">
        <f t="shared" si="12"/>
        <v>0</v>
      </c>
      <c r="Q33" s="22">
        <f t="shared" si="12"/>
        <v>0</v>
      </c>
      <c r="R33" s="22">
        <f t="shared" si="12"/>
        <v>0</v>
      </c>
      <c r="S33" s="22">
        <f t="shared" si="12"/>
        <v>0</v>
      </c>
      <c r="T33" s="22">
        <f t="shared" si="12"/>
        <v>0</v>
      </c>
      <c r="U33" s="22">
        <f t="shared" si="12"/>
        <v>0</v>
      </c>
      <c r="V33" s="22">
        <f t="shared" si="12"/>
        <v>0</v>
      </c>
      <c r="W33" s="22">
        <f t="shared" si="12"/>
        <v>0</v>
      </c>
      <c r="X33" s="22">
        <f t="shared" si="12"/>
        <v>0</v>
      </c>
      <c r="Y33" s="22">
        <f t="shared" si="12"/>
        <v>0</v>
      </c>
      <c r="Z33" s="22">
        <f t="shared" si="12"/>
        <v>0</v>
      </c>
      <c r="AA33" s="22">
        <f t="shared" si="12"/>
        <v>0</v>
      </c>
      <c r="AB33" s="22">
        <f t="shared" si="12"/>
        <v>0</v>
      </c>
      <c r="AC33" s="22">
        <f t="shared" si="12"/>
        <v>0</v>
      </c>
      <c r="AD33" s="22">
        <f t="shared" si="12"/>
        <v>0</v>
      </c>
      <c r="AE33" s="22">
        <f t="shared" si="12"/>
        <v>0</v>
      </c>
      <c r="AF33" s="22">
        <f t="shared" si="12"/>
        <v>0</v>
      </c>
      <c r="AG33" s="22">
        <f t="shared" si="12"/>
        <v>0</v>
      </c>
      <c r="AH33" s="22">
        <f t="shared" si="12"/>
        <v>0</v>
      </c>
      <c r="AI33" s="22">
        <f t="shared" si="12"/>
        <v>0</v>
      </c>
      <c r="AJ33" s="22">
        <f t="shared" si="12"/>
        <v>0</v>
      </c>
      <c r="AK33" s="22">
        <f t="shared" si="12"/>
        <v>0</v>
      </c>
      <c r="AL33" s="22">
        <f t="shared" si="12"/>
        <v>0</v>
      </c>
      <c r="AM33" s="22"/>
    </row>
    <row r="34" spans="1:39" s="2" customFormat="1" ht="33.75" thickBot="1" x14ac:dyDescent="0.3">
      <c r="A34" s="28" t="s">
        <v>73</v>
      </c>
      <c r="B34" s="30" t="s">
        <v>72</v>
      </c>
      <c r="C34" s="28" t="s">
        <v>1</v>
      </c>
      <c r="D34" s="28" t="s">
        <v>0</v>
      </c>
      <c r="E34" s="28" t="s">
        <v>0</v>
      </c>
      <c r="F34" s="28" t="s">
        <v>0</v>
      </c>
      <c r="G34" s="28" t="s">
        <v>0</v>
      </c>
      <c r="H34" s="28" t="s">
        <v>0</v>
      </c>
      <c r="I34" s="28" t="s">
        <v>0</v>
      </c>
      <c r="J34" s="28">
        <f t="shared" ref="J34:AL34" si="13">J35+J36</f>
        <v>0</v>
      </c>
      <c r="K34" s="28">
        <f t="shared" si="13"/>
        <v>0</v>
      </c>
      <c r="L34" s="28">
        <f t="shared" si="13"/>
        <v>0</v>
      </c>
      <c r="M34" s="28">
        <f t="shared" si="13"/>
        <v>0</v>
      </c>
      <c r="N34" s="28">
        <f t="shared" si="13"/>
        <v>0</v>
      </c>
      <c r="O34" s="28">
        <f t="shared" si="13"/>
        <v>0</v>
      </c>
      <c r="P34" s="28">
        <f t="shared" si="13"/>
        <v>0</v>
      </c>
      <c r="Q34" s="28">
        <f t="shared" si="13"/>
        <v>0</v>
      </c>
      <c r="R34" s="28">
        <f t="shared" si="13"/>
        <v>0</v>
      </c>
      <c r="S34" s="28">
        <f t="shared" si="13"/>
        <v>0</v>
      </c>
      <c r="T34" s="28">
        <f t="shared" si="13"/>
        <v>0</v>
      </c>
      <c r="U34" s="28">
        <f t="shared" si="13"/>
        <v>0</v>
      </c>
      <c r="V34" s="28">
        <f t="shared" si="13"/>
        <v>0</v>
      </c>
      <c r="W34" s="28">
        <f t="shared" si="13"/>
        <v>0</v>
      </c>
      <c r="X34" s="28">
        <f t="shared" si="13"/>
        <v>0</v>
      </c>
      <c r="Y34" s="28">
        <f t="shared" si="13"/>
        <v>0</v>
      </c>
      <c r="Z34" s="28">
        <f t="shared" si="13"/>
        <v>0</v>
      </c>
      <c r="AA34" s="28">
        <f t="shared" si="13"/>
        <v>0</v>
      </c>
      <c r="AB34" s="28">
        <f t="shared" si="13"/>
        <v>0</v>
      </c>
      <c r="AC34" s="28">
        <f t="shared" si="13"/>
        <v>0</v>
      </c>
      <c r="AD34" s="28">
        <f t="shared" si="13"/>
        <v>0</v>
      </c>
      <c r="AE34" s="28">
        <f t="shared" si="13"/>
        <v>0</v>
      </c>
      <c r="AF34" s="28">
        <f t="shared" si="13"/>
        <v>0</v>
      </c>
      <c r="AG34" s="28">
        <f t="shared" si="13"/>
        <v>0</v>
      </c>
      <c r="AH34" s="28">
        <f t="shared" si="13"/>
        <v>0</v>
      </c>
      <c r="AI34" s="28">
        <f t="shared" si="13"/>
        <v>0</v>
      </c>
      <c r="AJ34" s="28">
        <f t="shared" si="13"/>
        <v>0</v>
      </c>
      <c r="AK34" s="28">
        <f t="shared" si="13"/>
        <v>0</v>
      </c>
      <c r="AL34" s="28">
        <f t="shared" si="13"/>
        <v>0</v>
      </c>
      <c r="AM34" s="28"/>
    </row>
    <row r="35" spans="1:39" s="2" customFormat="1" ht="50.25" thickBot="1" x14ac:dyDescent="0.3">
      <c r="A35" s="26" t="s">
        <v>71</v>
      </c>
      <c r="B35" s="27" t="s">
        <v>70</v>
      </c>
      <c r="C35" s="26" t="s">
        <v>1</v>
      </c>
      <c r="D35" s="26" t="s">
        <v>0</v>
      </c>
      <c r="E35" s="26" t="s">
        <v>0</v>
      </c>
      <c r="F35" s="26" t="s">
        <v>0</v>
      </c>
      <c r="G35" s="26" t="s">
        <v>0</v>
      </c>
      <c r="H35" s="26" t="s">
        <v>0</v>
      </c>
      <c r="I35" s="26" t="s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0</v>
      </c>
      <c r="AM35" s="26"/>
    </row>
    <row r="36" spans="1:39" s="2" customFormat="1" ht="33.75" thickBot="1" x14ac:dyDescent="0.3">
      <c r="A36" s="26" t="s">
        <v>69</v>
      </c>
      <c r="B36" s="27" t="s">
        <v>68</v>
      </c>
      <c r="C36" s="26" t="s">
        <v>1</v>
      </c>
      <c r="D36" s="26" t="s">
        <v>0</v>
      </c>
      <c r="E36" s="26" t="s">
        <v>0</v>
      </c>
      <c r="F36" s="26" t="s">
        <v>0</v>
      </c>
      <c r="G36" s="26" t="s">
        <v>0</v>
      </c>
      <c r="H36" s="26" t="s">
        <v>0</v>
      </c>
      <c r="I36" s="26" t="s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0</v>
      </c>
      <c r="AM36" s="26"/>
    </row>
    <row r="37" spans="1:39" s="2" customFormat="1" ht="50.25" thickBot="1" x14ac:dyDescent="0.3">
      <c r="A37" s="28" t="s">
        <v>67</v>
      </c>
      <c r="B37" s="30" t="s">
        <v>66</v>
      </c>
      <c r="C37" s="28" t="s">
        <v>1</v>
      </c>
      <c r="D37" s="28" t="s">
        <v>0</v>
      </c>
      <c r="E37" s="28" t="s">
        <v>0</v>
      </c>
      <c r="F37" s="28" t="s">
        <v>0</v>
      </c>
      <c r="G37" s="28" t="s">
        <v>0</v>
      </c>
      <c r="H37" s="28" t="s">
        <v>0</v>
      </c>
      <c r="I37" s="28" t="s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/>
    </row>
    <row r="38" spans="1:39" s="2" customFormat="1" ht="33.75" thickBot="1" x14ac:dyDescent="0.3">
      <c r="A38" s="28" t="s">
        <v>65</v>
      </c>
      <c r="B38" s="30" t="s">
        <v>64</v>
      </c>
      <c r="C38" s="28" t="s">
        <v>1</v>
      </c>
      <c r="D38" s="28" t="s">
        <v>0</v>
      </c>
      <c r="E38" s="28" t="s">
        <v>0</v>
      </c>
      <c r="F38" s="28" t="s">
        <v>0</v>
      </c>
      <c r="G38" s="28" t="s">
        <v>0</v>
      </c>
      <c r="H38" s="28" t="s">
        <v>0</v>
      </c>
      <c r="I38" s="28" t="s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/>
    </row>
    <row r="39" spans="1:39" s="2" customFormat="1" ht="33.75" thickBot="1" x14ac:dyDescent="0.3">
      <c r="A39" s="22" t="s">
        <v>63</v>
      </c>
      <c r="B39" s="25" t="s">
        <v>62</v>
      </c>
      <c r="C39" s="22" t="s">
        <v>1</v>
      </c>
      <c r="D39" s="22" t="s">
        <v>0</v>
      </c>
      <c r="E39" s="22" t="s">
        <v>0</v>
      </c>
      <c r="F39" s="22" t="s">
        <v>0</v>
      </c>
      <c r="G39" s="22" t="s">
        <v>0</v>
      </c>
      <c r="H39" s="22" t="s">
        <v>0</v>
      </c>
      <c r="I39" s="22" t="s">
        <v>0</v>
      </c>
      <c r="J39" s="23">
        <f t="shared" ref="J39:AL39" si="14">J40+J44+J45+J46</f>
        <v>0</v>
      </c>
      <c r="K39" s="23">
        <f t="shared" si="14"/>
        <v>212.48332329283124</v>
      </c>
      <c r="L39" s="23">
        <f t="shared" si="14"/>
        <v>0</v>
      </c>
      <c r="M39" s="23">
        <f t="shared" si="14"/>
        <v>0</v>
      </c>
      <c r="N39" s="23">
        <f t="shared" si="14"/>
        <v>0</v>
      </c>
      <c r="O39" s="23">
        <f t="shared" si="14"/>
        <v>212.48332329283124</v>
      </c>
      <c r="P39" s="23">
        <f t="shared" si="14"/>
        <v>943.47187350000002</v>
      </c>
      <c r="Q39" s="23">
        <f t="shared" si="14"/>
        <v>0</v>
      </c>
      <c r="R39" s="23">
        <f t="shared" si="14"/>
        <v>0</v>
      </c>
      <c r="S39" s="23">
        <f t="shared" si="14"/>
        <v>0</v>
      </c>
      <c r="T39" s="23">
        <f t="shared" si="14"/>
        <v>943.47187350000002</v>
      </c>
      <c r="U39" s="23">
        <f t="shared" si="14"/>
        <v>372.59600396000002</v>
      </c>
      <c r="V39" s="23">
        <f t="shared" si="14"/>
        <v>373.63281496000002</v>
      </c>
      <c r="W39" s="23">
        <f t="shared" si="14"/>
        <v>372.59600396000002</v>
      </c>
      <c r="X39" s="23">
        <f t="shared" si="14"/>
        <v>373.63281496000002</v>
      </c>
      <c r="Y39" s="23">
        <f t="shared" si="14"/>
        <v>943.47187350000002</v>
      </c>
      <c r="Z39" s="23">
        <f t="shared" si="14"/>
        <v>943.47187350000002</v>
      </c>
      <c r="AA39" s="23">
        <f t="shared" si="14"/>
        <v>0</v>
      </c>
      <c r="AB39" s="23">
        <f t="shared" si="14"/>
        <v>0</v>
      </c>
      <c r="AC39" s="23">
        <f t="shared" si="14"/>
        <v>103.71639893</v>
      </c>
      <c r="AD39" s="23">
        <f t="shared" si="14"/>
        <v>107.56381062999999</v>
      </c>
      <c r="AE39" s="23">
        <f t="shared" si="14"/>
        <v>132.50660070000001</v>
      </c>
      <c r="AF39" s="23">
        <f t="shared" si="14"/>
        <v>547.49465725000005</v>
      </c>
      <c r="AG39" s="23">
        <f t="shared" si="14"/>
        <v>137.40981532999999</v>
      </c>
      <c r="AH39" s="23">
        <f t="shared" si="14"/>
        <v>140.83785028</v>
      </c>
      <c r="AI39" s="23">
        <f t="shared" si="14"/>
        <v>147.57555533999999</v>
      </c>
      <c r="AJ39" s="23">
        <f t="shared" si="14"/>
        <v>0</v>
      </c>
      <c r="AK39" s="23">
        <f t="shared" si="14"/>
        <v>373.63281496000002</v>
      </c>
      <c r="AL39" s="23">
        <f t="shared" si="14"/>
        <v>943.47187350000002</v>
      </c>
      <c r="AM39" s="22"/>
    </row>
    <row r="40" spans="1:39" s="2" customFormat="1" ht="33.75" thickBot="1" x14ac:dyDescent="0.3">
      <c r="A40" s="28" t="s">
        <v>61</v>
      </c>
      <c r="B40" s="30" t="s">
        <v>60</v>
      </c>
      <c r="C40" s="28" t="s">
        <v>1</v>
      </c>
      <c r="D40" s="28" t="s">
        <v>0</v>
      </c>
      <c r="E40" s="28" t="s">
        <v>0</v>
      </c>
      <c r="F40" s="28" t="s">
        <v>0</v>
      </c>
      <c r="G40" s="28" t="s">
        <v>0</v>
      </c>
      <c r="H40" s="28" t="s">
        <v>0</v>
      </c>
      <c r="I40" s="28" t="s">
        <v>0</v>
      </c>
      <c r="J40" s="29">
        <f t="shared" ref="J40:AL40" si="15">J41+J43</f>
        <v>0</v>
      </c>
      <c r="K40" s="29">
        <f t="shared" si="15"/>
        <v>192.05069029283123</v>
      </c>
      <c r="L40" s="29">
        <f t="shared" si="15"/>
        <v>0</v>
      </c>
      <c r="M40" s="29">
        <f t="shared" si="15"/>
        <v>0</v>
      </c>
      <c r="N40" s="29">
        <f t="shared" si="15"/>
        <v>0</v>
      </c>
      <c r="O40" s="29">
        <f t="shared" si="15"/>
        <v>192.05069029283123</v>
      </c>
      <c r="P40" s="29">
        <f t="shared" si="15"/>
        <v>853.24870286999999</v>
      </c>
      <c r="Q40" s="29">
        <f t="shared" si="15"/>
        <v>0</v>
      </c>
      <c r="R40" s="29">
        <f t="shared" si="15"/>
        <v>0</v>
      </c>
      <c r="S40" s="29">
        <f t="shared" si="15"/>
        <v>0</v>
      </c>
      <c r="T40" s="29">
        <f t="shared" si="15"/>
        <v>853.24870286999999</v>
      </c>
      <c r="U40" s="29">
        <f t="shared" si="15"/>
        <v>352.16337096000001</v>
      </c>
      <c r="V40" s="29">
        <f t="shared" si="15"/>
        <v>352.16337096000001</v>
      </c>
      <c r="W40" s="29">
        <f t="shared" si="15"/>
        <v>352.16337096000001</v>
      </c>
      <c r="X40" s="29">
        <f t="shared" si="15"/>
        <v>352.16337096000001</v>
      </c>
      <c r="Y40" s="29">
        <f t="shared" si="15"/>
        <v>853.24870286999999</v>
      </c>
      <c r="Z40" s="29">
        <f t="shared" si="15"/>
        <v>853.24870286999999</v>
      </c>
      <c r="AA40" s="29">
        <f t="shared" si="15"/>
        <v>0</v>
      </c>
      <c r="AB40" s="29">
        <f t="shared" si="15"/>
        <v>0</v>
      </c>
      <c r="AC40" s="29">
        <f t="shared" si="15"/>
        <v>100.25196893</v>
      </c>
      <c r="AD40" s="29">
        <f t="shared" si="15"/>
        <v>100.25177063</v>
      </c>
      <c r="AE40" s="29">
        <f t="shared" si="15"/>
        <v>123.6718087</v>
      </c>
      <c r="AF40" s="29">
        <f t="shared" si="15"/>
        <v>487.47268661999999</v>
      </c>
      <c r="AG40" s="29">
        <f t="shared" si="15"/>
        <v>128.23959332999999</v>
      </c>
      <c r="AH40" s="29">
        <f t="shared" si="15"/>
        <v>129.84711028000001</v>
      </c>
      <c r="AI40" s="29">
        <f t="shared" si="15"/>
        <v>135.67713534000001</v>
      </c>
      <c r="AJ40" s="29">
        <f t="shared" si="15"/>
        <v>0</v>
      </c>
      <c r="AK40" s="29">
        <f t="shared" si="15"/>
        <v>352.16337096000001</v>
      </c>
      <c r="AL40" s="29">
        <f t="shared" si="15"/>
        <v>853.24870286999999</v>
      </c>
      <c r="AM40" s="28"/>
    </row>
    <row r="41" spans="1:39" s="2" customFormat="1" ht="66.75" thickBot="1" x14ac:dyDescent="0.3">
      <c r="A41" s="26" t="s">
        <v>58</v>
      </c>
      <c r="B41" s="27" t="s">
        <v>59</v>
      </c>
      <c r="C41" s="26" t="s">
        <v>1</v>
      </c>
      <c r="D41" s="26" t="s">
        <v>0</v>
      </c>
      <c r="E41" s="26" t="s">
        <v>0</v>
      </c>
      <c r="F41" s="26" t="s">
        <v>0</v>
      </c>
      <c r="G41" s="26" t="s">
        <v>0</v>
      </c>
      <c r="H41" s="26" t="s">
        <v>0</v>
      </c>
      <c r="I41" s="26" t="s">
        <v>0</v>
      </c>
      <c r="J41" s="33">
        <f t="shared" ref="J41:AL41" si="16">J42</f>
        <v>0</v>
      </c>
      <c r="K41" s="33">
        <f t="shared" si="16"/>
        <v>192.05069029283123</v>
      </c>
      <c r="L41" s="33">
        <f t="shared" si="16"/>
        <v>0</v>
      </c>
      <c r="M41" s="33">
        <f t="shared" si="16"/>
        <v>0</v>
      </c>
      <c r="N41" s="33">
        <f t="shared" si="16"/>
        <v>0</v>
      </c>
      <c r="O41" s="33">
        <f t="shared" si="16"/>
        <v>192.05069029283123</v>
      </c>
      <c r="P41" s="33">
        <f t="shared" si="16"/>
        <v>853.24870286999999</v>
      </c>
      <c r="Q41" s="33">
        <f t="shared" si="16"/>
        <v>0</v>
      </c>
      <c r="R41" s="33">
        <f t="shared" si="16"/>
        <v>0</v>
      </c>
      <c r="S41" s="33">
        <f t="shared" si="16"/>
        <v>0</v>
      </c>
      <c r="T41" s="33">
        <f t="shared" si="16"/>
        <v>853.24870286999999</v>
      </c>
      <c r="U41" s="33">
        <f t="shared" si="16"/>
        <v>352.16337096000001</v>
      </c>
      <c r="V41" s="33">
        <f t="shared" si="16"/>
        <v>352.16337096000001</v>
      </c>
      <c r="W41" s="33">
        <f t="shared" si="16"/>
        <v>352.16337096000001</v>
      </c>
      <c r="X41" s="33">
        <f t="shared" si="16"/>
        <v>352.16337096000001</v>
      </c>
      <c r="Y41" s="33">
        <f t="shared" si="16"/>
        <v>853.24870286999999</v>
      </c>
      <c r="Z41" s="33">
        <f t="shared" si="16"/>
        <v>853.24870286999999</v>
      </c>
      <c r="AA41" s="33">
        <f t="shared" si="16"/>
        <v>0</v>
      </c>
      <c r="AB41" s="33">
        <f t="shared" si="16"/>
        <v>0</v>
      </c>
      <c r="AC41" s="33">
        <f t="shared" si="16"/>
        <v>100.25196893</v>
      </c>
      <c r="AD41" s="33">
        <f t="shared" si="16"/>
        <v>100.25177063</v>
      </c>
      <c r="AE41" s="33">
        <f t="shared" si="16"/>
        <v>123.6718087</v>
      </c>
      <c r="AF41" s="33">
        <f t="shared" si="16"/>
        <v>487.47268661999999</v>
      </c>
      <c r="AG41" s="33">
        <f t="shared" si="16"/>
        <v>128.23959332999999</v>
      </c>
      <c r="AH41" s="33">
        <f t="shared" si="16"/>
        <v>129.84711028000001</v>
      </c>
      <c r="AI41" s="33">
        <f t="shared" si="16"/>
        <v>135.67713534000001</v>
      </c>
      <c r="AJ41" s="33">
        <f t="shared" si="16"/>
        <v>0</v>
      </c>
      <c r="AK41" s="33">
        <f t="shared" si="16"/>
        <v>352.16337096000001</v>
      </c>
      <c r="AL41" s="33">
        <f t="shared" si="16"/>
        <v>853.24870286999999</v>
      </c>
      <c r="AM41" s="26"/>
    </row>
    <row r="42" spans="1:39" s="2" customFormat="1" ht="63.75" thickBot="1" x14ac:dyDescent="0.3">
      <c r="A42" s="18" t="s">
        <v>58</v>
      </c>
      <c r="B42" s="21" t="s">
        <v>57</v>
      </c>
      <c r="C42" s="18" t="s">
        <v>56</v>
      </c>
      <c r="D42" s="16" t="s">
        <v>0</v>
      </c>
      <c r="E42" s="16">
        <v>2025</v>
      </c>
      <c r="F42" s="16">
        <v>2028</v>
      </c>
      <c r="G42" s="16" t="s">
        <v>0</v>
      </c>
      <c r="H42" s="16" t="s">
        <v>0</v>
      </c>
      <c r="I42" s="16" t="s">
        <v>0</v>
      </c>
      <c r="J42" s="16">
        <v>0</v>
      </c>
      <c r="K42" s="11">
        <f>L42+M42+N42+O42</f>
        <v>192.05069029283123</v>
      </c>
      <c r="L42" s="11">
        <v>0</v>
      </c>
      <c r="M42" s="11">
        <v>0</v>
      </c>
      <c r="N42" s="11">
        <v>0</v>
      </c>
      <c r="O42" s="11">
        <v>192.05069029283123</v>
      </c>
      <c r="P42" s="11">
        <f>Q42+R42+S42+T42</f>
        <v>853.24870286999999</v>
      </c>
      <c r="Q42" s="11">
        <v>0</v>
      </c>
      <c r="R42" s="11">
        <v>0</v>
      </c>
      <c r="S42" s="11">
        <v>0</v>
      </c>
      <c r="T42" s="11">
        <f>AL42</f>
        <v>853.24870286999999</v>
      </c>
      <c r="U42" s="11">
        <f>V42</f>
        <v>352.16337096000001</v>
      </c>
      <c r="V42" s="11">
        <f>AC42+AE42+AG42</f>
        <v>352.16337096000001</v>
      </c>
      <c r="W42" s="11">
        <f>U42</f>
        <v>352.16337096000001</v>
      </c>
      <c r="X42" s="11">
        <f>V42</f>
        <v>352.16337096000001</v>
      </c>
      <c r="Y42" s="11">
        <f>Z42</f>
        <v>853.24870286999999</v>
      </c>
      <c r="Z42" s="11">
        <f>AL42</f>
        <v>853.24870286999999</v>
      </c>
      <c r="AA42" s="11">
        <v>0</v>
      </c>
      <c r="AB42" s="11">
        <v>0</v>
      </c>
      <c r="AC42" s="11">
        <f>[1]J0423_1057000128184_01_0_69_1!T43</f>
        <v>100.25196893</v>
      </c>
      <c r="AD42" s="11">
        <f>[1]J0423_1057000128184_01_0_69_1!U43</f>
        <v>100.25177063</v>
      </c>
      <c r="AE42" s="11">
        <f>[2]J0423_1057000128184_01_0_69_2!T43</f>
        <v>123.6718087</v>
      </c>
      <c r="AF42" s="11">
        <f>[2]J0423_1057000128184_01_0_69_2!U43</f>
        <v>487.47268661999999</v>
      </c>
      <c r="AG42" s="11">
        <f>[3]J0423_1057000128184_01_0_69_3!T43</f>
        <v>128.23959332999999</v>
      </c>
      <c r="AH42" s="11">
        <f>[3]J0423_1057000128184_01_0_69_3!U43</f>
        <v>129.84711028000001</v>
      </c>
      <c r="AI42" s="11">
        <f>[4]J0423_1057000128184_01_0_69_4!T43</f>
        <v>135.67713534000001</v>
      </c>
      <c r="AJ42" s="11">
        <f>[4]J0423_1057000128184_01_0_69_4!U43</f>
        <v>0</v>
      </c>
      <c r="AK42" s="11">
        <f>AC42+AE42+AG42</f>
        <v>352.16337096000001</v>
      </c>
      <c r="AL42" s="11">
        <f>AD42+AF42+AH42+AI42</f>
        <v>853.24870286999999</v>
      </c>
      <c r="AM42" s="31" t="s">
        <v>55</v>
      </c>
    </row>
    <row r="43" spans="1:39" s="2" customFormat="1" ht="50.25" thickBot="1" x14ac:dyDescent="0.3">
      <c r="A43" s="26" t="s">
        <v>54</v>
      </c>
      <c r="B43" s="27" t="s">
        <v>53</v>
      </c>
      <c r="C43" s="26" t="s">
        <v>1</v>
      </c>
      <c r="D43" s="26" t="s">
        <v>0</v>
      </c>
      <c r="E43" s="26" t="s">
        <v>0</v>
      </c>
      <c r="F43" s="26" t="s">
        <v>0</v>
      </c>
      <c r="G43" s="26" t="s">
        <v>0</v>
      </c>
      <c r="H43" s="26" t="s">
        <v>0</v>
      </c>
      <c r="I43" s="26" t="s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0</v>
      </c>
      <c r="AM43" s="26"/>
    </row>
    <row r="44" spans="1:39" s="2" customFormat="1" ht="50.25" thickBot="1" x14ac:dyDescent="0.3">
      <c r="A44" s="28" t="s">
        <v>52</v>
      </c>
      <c r="B44" s="30" t="s">
        <v>51</v>
      </c>
      <c r="C44" s="28" t="s">
        <v>1</v>
      </c>
      <c r="D44" s="28" t="s">
        <v>0</v>
      </c>
      <c r="E44" s="28" t="s">
        <v>0</v>
      </c>
      <c r="F44" s="28" t="s">
        <v>0</v>
      </c>
      <c r="G44" s="28" t="s">
        <v>0</v>
      </c>
      <c r="H44" s="28" t="s">
        <v>0</v>
      </c>
      <c r="I44" s="28" t="s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/>
    </row>
    <row r="45" spans="1:39" s="2" customFormat="1" ht="50.25" thickBot="1" x14ac:dyDescent="0.3">
      <c r="A45" s="28" t="s">
        <v>50</v>
      </c>
      <c r="B45" s="30" t="s">
        <v>49</v>
      </c>
      <c r="C45" s="28" t="s">
        <v>1</v>
      </c>
      <c r="D45" s="28" t="s">
        <v>0</v>
      </c>
      <c r="E45" s="28" t="s">
        <v>0</v>
      </c>
      <c r="F45" s="28" t="s">
        <v>0</v>
      </c>
      <c r="G45" s="28" t="s">
        <v>0</v>
      </c>
      <c r="H45" s="28" t="s">
        <v>0</v>
      </c>
      <c r="I45" s="28" t="s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/>
    </row>
    <row r="46" spans="1:39" s="2" customFormat="1" ht="33.75" thickBot="1" x14ac:dyDescent="0.3">
      <c r="A46" s="28" t="s">
        <v>31</v>
      </c>
      <c r="B46" s="30" t="s">
        <v>48</v>
      </c>
      <c r="C46" s="28" t="s">
        <v>1</v>
      </c>
      <c r="D46" s="28" t="s">
        <v>0</v>
      </c>
      <c r="E46" s="28" t="s">
        <v>0</v>
      </c>
      <c r="F46" s="28" t="s">
        <v>0</v>
      </c>
      <c r="G46" s="28" t="s">
        <v>0</v>
      </c>
      <c r="H46" s="28" t="s">
        <v>0</v>
      </c>
      <c r="I46" s="28" t="s">
        <v>0</v>
      </c>
      <c r="J46" s="32">
        <f>J49+J50+J51+J52+J53+J54</f>
        <v>0</v>
      </c>
      <c r="K46" s="29">
        <f t="shared" ref="K46:AL46" si="17">K47++K48+K49+K50+K51+K52+K53+K54</f>
        <v>20.432632999999999</v>
      </c>
      <c r="L46" s="29">
        <f t="shared" si="17"/>
        <v>0</v>
      </c>
      <c r="M46" s="29">
        <f t="shared" si="17"/>
        <v>0</v>
      </c>
      <c r="N46" s="29">
        <f t="shared" si="17"/>
        <v>0</v>
      </c>
      <c r="O46" s="29">
        <f t="shared" si="17"/>
        <v>20.432632999999999</v>
      </c>
      <c r="P46" s="29">
        <f t="shared" si="17"/>
        <v>90.223170629999998</v>
      </c>
      <c r="Q46" s="29">
        <f t="shared" si="17"/>
        <v>0</v>
      </c>
      <c r="R46" s="29">
        <f t="shared" si="17"/>
        <v>0</v>
      </c>
      <c r="S46" s="29">
        <f t="shared" si="17"/>
        <v>0</v>
      </c>
      <c r="T46" s="29">
        <f t="shared" si="17"/>
        <v>90.223170629999998</v>
      </c>
      <c r="U46" s="29">
        <f t="shared" si="17"/>
        <v>20.432632999999999</v>
      </c>
      <c r="V46" s="29">
        <f t="shared" si="17"/>
        <v>21.469444000000003</v>
      </c>
      <c r="W46" s="29">
        <f t="shared" si="17"/>
        <v>20.432632999999999</v>
      </c>
      <c r="X46" s="29">
        <f t="shared" si="17"/>
        <v>21.469444000000003</v>
      </c>
      <c r="Y46" s="29">
        <f t="shared" si="17"/>
        <v>90.223170629999998</v>
      </c>
      <c r="Z46" s="29">
        <f t="shared" si="17"/>
        <v>90.223170629999998</v>
      </c>
      <c r="AA46" s="29">
        <f t="shared" si="17"/>
        <v>0</v>
      </c>
      <c r="AB46" s="29">
        <f t="shared" si="17"/>
        <v>0</v>
      </c>
      <c r="AC46" s="29">
        <f t="shared" si="17"/>
        <v>3.4644300000000001</v>
      </c>
      <c r="AD46" s="29">
        <f t="shared" si="17"/>
        <v>7.3120399999999997</v>
      </c>
      <c r="AE46" s="29">
        <f t="shared" si="17"/>
        <v>8.8347920000000002</v>
      </c>
      <c r="AF46" s="29">
        <f t="shared" si="17"/>
        <v>60.021970629999998</v>
      </c>
      <c r="AG46" s="29">
        <f t="shared" si="17"/>
        <v>9.1702220000000008</v>
      </c>
      <c r="AH46" s="29">
        <f t="shared" si="17"/>
        <v>10.990739999999999</v>
      </c>
      <c r="AI46" s="29">
        <f t="shared" si="17"/>
        <v>11.898419999999998</v>
      </c>
      <c r="AJ46" s="29">
        <f t="shared" si="17"/>
        <v>0</v>
      </c>
      <c r="AK46" s="29">
        <f t="shared" si="17"/>
        <v>21.469444000000003</v>
      </c>
      <c r="AL46" s="29">
        <f t="shared" si="17"/>
        <v>90.223170629999998</v>
      </c>
      <c r="AM46" s="28"/>
    </row>
    <row r="47" spans="1:39" s="2" customFormat="1" ht="32.25" thickBot="1" x14ac:dyDescent="0.3">
      <c r="A47" s="18" t="s">
        <v>31</v>
      </c>
      <c r="B47" s="19" t="s">
        <v>47</v>
      </c>
      <c r="C47" s="18" t="s">
        <v>46</v>
      </c>
      <c r="D47" s="16" t="s">
        <v>0</v>
      </c>
      <c r="E47" s="16">
        <v>2025</v>
      </c>
      <c r="F47" s="16">
        <v>2025</v>
      </c>
      <c r="G47" s="16" t="s">
        <v>0</v>
      </c>
      <c r="H47" s="16" t="s">
        <v>0</v>
      </c>
      <c r="I47" s="16" t="s">
        <v>0</v>
      </c>
      <c r="J47" s="16">
        <v>0</v>
      </c>
      <c r="K47" s="11">
        <f t="shared" ref="K47:K54" si="18">L47+M47+N47+O47</f>
        <v>0</v>
      </c>
      <c r="L47" s="11">
        <v>0</v>
      </c>
      <c r="M47" s="11">
        <v>0</v>
      </c>
      <c r="N47" s="11">
        <v>0</v>
      </c>
      <c r="O47" s="11">
        <v>0</v>
      </c>
      <c r="P47" s="11">
        <f t="shared" ref="P47:P54" si="19">Q47+R47+S47+T47</f>
        <v>2.5821860000000001</v>
      </c>
      <c r="Q47" s="11">
        <v>0</v>
      </c>
      <c r="R47" s="11">
        <v>0</v>
      </c>
      <c r="S47" s="11">
        <v>0</v>
      </c>
      <c r="T47" s="11">
        <f t="shared" ref="T47:T53" si="20">AL47</f>
        <v>2.5821860000000001</v>
      </c>
      <c r="U47" s="11">
        <v>0</v>
      </c>
      <c r="V47" s="11">
        <f t="shared" ref="V47:V54" si="21">AC47+AE47+AG47</f>
        <v>0</v>
      </c>
      <c r="W47" s="11">
        <f t="shared" ref="W47:X54" si="22">U47</f>
        <v>0</v>
      </c>
      <c r="X47" s="11">
        <f t="shared" si="22"/>
        <v>0</v>
      </c>
      <c r="Y47" s="11">
        <f t="shared" ref="Y47:Y54" si="23">Z47</f>
        <v>2.5821860000000001</v>
      </c>
      <c r="Z47" s="11">
        <f t="shared" ref="Z47:Z54" si="24">AL47</f>
        <v>2.5821860000000001</v>
      </c>
      <c r="AA47" s="15">
        <v>0</v>
      </c>
      <c r="AB47" s="14">
        <v>0</v>
      </c>
      <c r="AC47" s="13">
        <v>0</v>
      </c>
      <c r="AD47" s="13">
        <v>2.5821860000000001</v>
      </c>
      <c r="AE47" s="13">
        <f>[2]J0423_1057000128184_01_0_69_2!Z46</f>
        <v>0</v>
      </c>
      <c r="AF47" s="13">
        <f>[2]J0423_1057000128184_01_0_69_2!AA46</f>
        <v>0</v>
      </c>
      <c r="AG47" s="11">
        <f>[3]J0423_1057000128184_01_0_69_3!Z46</f>
        <v>0</v>
      </c>
      <c r="AH47" s="11">
        <f>[3]J0423_1057000128184_01_0_69_3!AA46</f>
        <v>0</v>
      </c>
      <c r="AI47" s="11">
        <f>[4]J0423_1057000128184_01_0_69_4!Z46</f>
        <v>0</v>
      </c>
      <c r="AJ47" s="11">
        <f>[4]J0423_1057000128184_01_0_69_4!AA46</f>
        <v>0</v>
      </c>
      <c r="AK47" s="11">
        <f t="shared" ref="AK47:AK54" si="25">AC47+AE47+AG47</f>
        <v>0</v>
      </c>
      <c r="AL47" s="11">
        <f t="shared" ref="AL47:AL54" si="26">AD47+AF47+AH47+AI47</f>
        <v>2.5821860000000001</v>
      </c>
      <c r="AM47" s="31" t="s">
        <v>28</v>
      </c>
    </row>
    <row r="48" spans="1:39" s="2" customFormat="1" ht="32.25" thickBot="1" x14ac:dyDescent="0.3">
      <c r="A48" s="18" t="s">
        <v>31</v>
      </c>
      <c r="B48" s="19" t="s">
        <v>45</v>
      </c>
      <c r="C48" s="18" t="s">
        <v>44</v>
      </c>
      <c r="D48" s="16" t="s">
        <v>0</v>
      </c>
      <c r="E48" s="16">
        <v>2025</v>
      </c>
      <c r="F48" s="16">
        <v>2025</v>
      </c>
      <c r="G48" s="16" t="s">
        <v>0</v>
      </c>
      <c r="H48" s="16" t="s">
        <v>0</v>
      </c>
      <c r="I48" s="16" t="s">
        <v>0</v>
      </c>
      <c r="J48" s="16">
        <v>0</v>
      </c>
      <c r="K48" s="11">
        <f t="shared" si="18"/>
        <v>0</v>
      </c>
      <c r="L48" s="11">
        <v>0</v>
      </c>
      <c r="M48" s="11">
        <v>0</v>
      </c>
      <c r="N48" s="11">
        <v>0</v>
      </c>
      <c r="O48" s="11">
        <v>0</v>
      </c>
      <c r="P48" s="11">
        <f t="shared" si="19"/>
        <v>1.1865920000000001</v>
      </c>
      <c r="Q48" s="11">
        <v>0</v>
      </c>
      <c r="R48" s="11">
        <v>0</v>
      </c>
      <c r="S48" s="11">
        <v>0</v>
      </c>
      <c r="T48" s="11">
        <f t="shared" si="20"/>
        <v>1.1865920000000001</v>
      </c>
      <c r="U48" s="11">
        <v>0</v>
      </c>
      <c r="V48" s="11">
        <f t="shared" si="21"/>
        <v>0</v>
      </c>
      <c r="W48" s="11">
        <f t="shared" si="22"/>
        <v>0</v>
      </c>
      <c r="X48" s="11">
        <f t="shared" si="22"/>
        <v>0</v>
      </c>
      <c r="Y48" s="11">
        <f t="shared" si="23"/>
        <v>1.1865920000000001</v>
      </c>
      <c r="Z48" s="11">
        <f t="shared" si="24"/>
        <v>1.1865920000000001</v>
      </c>
      <c r="AA48" s="15">
        <v>0</v>
      </c>
      <c r="AB48" s="14">
        <v>0</v>
      </c>
      <c r="AC48" s="13">
        <v>0</v>
      </c>
      <c r="AD48" s="13">
        <v>1.1865920000000001</v>
      </c>
      <c r="AE48" s="13">
        <v>0</v>
      </c>
      <c r="AF48" s="13">
        <v>0</v>
      </c>
      <c r="AG48" s="11">
        <v>0</v>
      </c>
      <c r="AH48" s="11">
        <v>0</v>
      </c>
      <c r="AI48" s="11">
        <v>0</v>
      </c>
      <c r="AJ48" s="11">
        <f>[4]J0423_1057000128184_01_0_69_4!AA47</f>
        <v>0</v>
      </c>
      <c r="AK48" s="11">
        <f t="shared" si="25"/>
        <v>0</v>
      </c>
      <c r="AL48" s="11">
        <f t="shared" si="26"/>
        <v>1.1865920000000001</v>
      </c>
      <c r="AM48" s="31" t="s">
        <v>28</v>
      </c>
    </row>
    <row r="49" spans="1:39" s="2" customFormat="1" ht="48" thickBot="1" x14ac:dyDescent="0.3">
      <c r="A49" s="18" t="s">
        <v>31</v>
      </c>
      <c r="B49" s="21" t="s">
        <v>43</v>
      </c>
      <c r="C49" s="18" t="s">
        <v>42</v>
      </c>
      <c r="D49" s="16" t="s">
        <v>0</v>
      </c>
      <c r="E49" s="16">
        <v>2025</v>
      </c>
      <c r="F49" s="16">
        <v>2028</v>
      </c>
      <c r="G49" s="16" t="s">
        <v>0</v>
      </c>
      <c r="H49" s="16" t="s">
        <v>0</v>
      </c>
      <c r="I49" s="16" t="s">
        <v>0</v>
      </c>
      <c r="J49" s="16">
        <v>0</v>
      </c>
      <c r="K49" s="11">
        <f t="shared" si="18"/>
        <v>12.394819999999999</v>
      </c>
      <c r="L49" s="11">
        <v>0</v>
      </c>
      <c r="M49" s="11">
        <v>0</v>
      </c>
      <c r="N49" s="11">
        <v>0</v>
      </c>
      <c r="O49" s="11">
        <v>12.394819999999999</v>
      </c>
      <c r="P49" s="11">
        <f t="shared" si="19"/>
        <v>19.07216</v>
      </c>
      <c r="Q49" s="11">
        <v>0</v>
      </c>
      <c r="R49" s="11">
        <v>0</v>
      </c>
      <c r="S49" s="11">
        <v>0</v>
      </c>
      <c r="T49" s="11">
        <f t="shared" si="20"/>
        <v>19.07216</v>
      </c>
      <c r="U49" s="11">
        <v>12.394819999999999</v>
      </c>
      <c r="V49" s="11">
        <f t="shared" si="21"/>
        <v>10.677544000000001</v>
      </c>
      <c r="W49" s="11">
        <f t="shared" si="22"/>
        <v>12.394819999999999</v>
      </c>
      <c r="X49" s="11">
        <f t="shared" si="22"/>
        <v>10.677544000000001</v>
      </c>
      <c r="Y49" s="11">
        <f t="shared" si="23"/>
        <v>19.07216</v>
      </c>
      <c r="Z49" s="11">
        <f t="shared" si="24"/>
        <v>19.07216</v>
      </c>
      <c r="AA49" s="15">
        <v>0</v>
      </c>
      <c r="AB49" s="14">
        <v>0</v>
      </c>
      <c r="AC49" s="13">
        <v>0</v>
      </c>
      <c r="AD49" s="13">
        <v>0</v>
      </c>
      <c r="AE49" s="13">
        <f>[2]J0423_1057000128184_01_0_69_2!Z48</f>
        <v>5.2392719999999997</v>
      </c>
      <c r="AF49" s="13">
        <f>[2]J0423_1057000128184_01_0_69_2!AA48</f>
        <v>5.8506</v>
      </c>
      <c r="AG49" s="11">
        <f>[3]J0423_1057000128184_01_0_69_3!Z48</f>
        <v>5.4382720000000004</v>
      </c>
      <c r="AH49" s="11">
        <f>[3]J0423_1057000128184_01_0_69_3!AA48</f>
        <v>6.3473040000000003</v>
      </c>
      <c r="AI49" s="11">
        <f>[4]J0423_1057000128184_01_0_69_4!Z48</f>
        <v>6.8742559999999999</v>
      </c>
      <c r="AJ49" s="11">
        <f>[4]J0423_1057000128184_01_0_69_4!AA48</f>
        <v>0</v>
      </c>
      <c r="AK49" s="11">
        <f t="shared" si="25"/>
        <v>10.677544000000001</v>
      </c>
      <c r="AL49" s="11">
        <f t="shared" si="26"/>
        <v>19.07216</v>
      </c>
      <c r="AM49" s="20" t="s">
        <v>32</v>
      </c>
    </row>
    <row r="50" spans="1:39" s="2" customFormat="1" ht="48" thickBot="1" x14ac:dyDescent="0.3">
      <c r="A50" s="18" t="s">
        <v>31</v>
      </c>
      <c r="B50" s="21" t="s">
        <v>41</v>
      </c>
      <c r="C50" s="18" t="s">
        <v>40</v>
      </c>
      <c r="D50" s="16" t="s">
        <v>0</v>
      </c>
      <c r="E50" s="16">
        <v>2025</v>
      </c>
      <c r="F50" s="16">
        <v>2028</v>
      </c>
      <c r="G50" s="16" t="s">
        <v>0</v>
      </c>
      <c r="H50" s="16" t="s">
        <v>0</v>
      </c>
      <c r="I50" s="16" t="s">
        <v>0</v>
      </c>
      <c r="J50" s="16">
        <v>0</v>
      </c>
      <c r="K50" s="11">
        <f t="shared" si="18"/>
        <v>4.4583440000000003</v>
      </c>
      <c r="L50" s="11">
        <v>0</v>
      </c>
      <c r="M50" s="11">
        <v>0</v>
      </c>
      <c r="N50" s="11">
        <v>0</v>
      </c>
      <c r="O50" s="11">
        <v>4.4583440000000003</v>
      </c>
      <c r="P50" s="11">
        <f t="shared" si="19"/>
        <v>9.7939380000000007</v>
      </c>
      <c r="Q50" s="11">
        <v>0</v>
      </c>
      <c r="R50" s="11">
        <v>0</v>
      </c>
      <c r="S50" s="11">
        <v>0</v>
      </c>
      <c r="T50" s="11">
        <f t="shared" si="20"/>
        <v>9.7939380000000007</v>
      </c>
      <c r="U50" s="11">
        <v>4.4583440000000003</v>
      </c>
      <c r="V50" s="11">
        <f t="shared" si="21"/>
        <v>6.5524120000000003</v>
      </c>
      <c r="W50" s="11">
        <f t="shared" si="22"/>
        <v>4.4583440000000003</v>
      </c>
      <c r="X50" s="11">
        <f t="shared" si="22"/>
        <v>6.5524120000000003</v>
      </c>
      <c r="Y50" s="11">
        <f t="shared" si="23"/>
        <v>9.7939380000000007</v>
      </c>
      <c r="Z50" s="11">
        <f t="shared" si="24"/>
        <v>9.7939380000000007</v>
      </c>
      <c r="AA50" s="15">
        <v>0</v>
      </c>
      <c r="AB50" s="14">
        <v>0</v>
      </c>
      <c r="AC50" s="13">
        <f>[1]J0423_1057000128184_01_0_69_1!Z50</f>
        <v>2.103532</v>
      </c>
      <c r="AD50" s="13">
        <f>[1]J0423_1057000128184_01_0_69_1!AA50</f>
        <v>2.1506980000000002</v>
      </c>
      <c r="AE50" s="13">
        <f>[2]J0423_1057000128184_01_0_69_2!Z49</f>
        <v>2.1830240000000001</v>
      </c>
      <c r="AF50" s="13">
        <f>[2]J0423_1057000128184_01_0_69_2!AA49</f>
        <v>2.3446500000000001</v>
      </c>
      <c r="AG50" s="11">
        <f>[3]J0423_1057000128184_01_0_69_3!Z49</f>
        <v>2.2658559999999999</v>
      </c>
      <c r="AH50" s="11">
        <f>[3]J0423_1057000128184_01_0_69_3!AA49</f>
        <v>2.5437059999999998</v>
      </c>
      <c r="AI50" s="11">
        <f>[4]J0423_1057000128184_01_0_69_4!Z49</f>
        <v>2.7548840000000001</v>
      </c>
      <c r="AJ50" s="11">
        <f>[4]J0423_1057000128184_01_0_69_4!AA49</f>
        <v>0</v>
      </c>
      <c r="AK50" s="11">
        <f t="shared" si="25"/>
        <v>6.5524120000000003</v>
      </c>
      <c r="AL50" s="11">
        <f t="shared" si="26"/>
        <v>9.7939380000000007</v>
      </c>
      <c r="AM50" s="20" t="s">
        <v>32</v>
      </c>
    </row>
    <row r="51" spans="1:39" s="2" customFormat="1" ht="32.25" thickBot="1" x14ac:dyDescent="0.3">
      <c r="A51" s="18" t="s">
        <v>31</v>
      </c>
      <c r="B51" s="21" t="s">
        <v>39</v>
      </c>
      <c r="C51" s="18" t="s">
        <v>38</v>
      </c>
      <c r="D51" s="17" t="s">
        <v>0</v>
      </c>
      <c r="E51" s="16">
        <v>2026</v>
      </c>
      <c r="F51" s="16">
        <v>2026</v>
      </c>
      <c r="G51" s="16" t="s">
        <v>0</v>
      </c>
      <c r="H51" s="16" t="s">
        <v>0</v>
      </c>
      <c r="I51" s="16" t="s">
        <v>0</v>
      </c>
      <c r="J51" s="16">
        <v>0</v>
      </c>
      <c r="K51" s="11">
        <f t="shared" si="18"/>
        <v>0</v>
      </c>
      <c r="L51" s="11">
        <v>0</v>
      </c>
      <c r="M51" s="11">
        <v>0</v>
      </c>
      <c r="N51" s="11">
        <v>0</v>
      </c>
      <c r="O51" s="11">
        <v>0</v>
      </c>
      <c r="P51" s="11">
        <f t="shared" si="19"/>
        <v>3.2271439499999999</v>
      </c>
      <c r="Q51" s="11">
        <v>0</v>
      </c>
      <c r="R51" s="11">
        <v>0</v>
      </c>
      <c r="S51" s="11">
        <v>0</v>
      </c>
      <c r="T51" s="11">
        <f t="shared" si="20"/>
        <v>3.2271439499999999</v>
      </c>
      <c r="U51" s="11">
        <v>0</v>
      </c>
      <c r="V51" s="11">
        <f t="shared" si="21"/>
        <v>0</v>
      </c>
      <c r="W51" s="11">
        <f t="shared" si="22"/>
        <v>0</v>
      </c>
      <c r="X51" s="11">
        <f t="shared" si="22"/>
        <v>0</v>
      </c>
      <c r="Y51" s="11">
        <f t="shared" si="23"/>
        <v>3.2271439499999999</v>
      </c>
      <c r="Z51" s="11">
        <f t="shared" si="24"/>
        <v>3.2271439499999999</v>
      </c>
      <c r="AA51" s="15">
        <v>0</v>
      </c>
      <c r="AB51" s="14">
        <v>0</v>
      </c>
      <c r="AC51" s="13">
        <v>0</v>
      </c>
      <c r="AD51" s="13">
        <v>0</v>
      </c>
      <c r="AE51" s="13">
        <f>[2]J0423_1057000128184_01_0_69_2!Z50</f>
        <v>0</v>
      </c>
      <c r="AF51" s="13">
        <f>[2]J0423_1057000128184_01_0_69_2!AA50</f>
        <v>3.2271439499999999</v>
      </c>
      <c r="AG51" s="11">
        <v>0</v>
      </c>
      <c r="AH51" s="11">
        <v>0</v>
      </c>
      <c r="AI51" s="11">
        <v>0</v>
      </c>
      <c r="AJ51" s="11">
        <f>[4]J0423_1057000128184_01_0_69_4!AA50</f>
        <v>0</v>
      </c>
      <c r="AK51" s="11">
        <f t="shared" si="25"/>
        <v>0</v>
      </c>
      <c r="AL51" s="11">
        <f t="shared" si="26"/>
        <v>3.2271439499999999</v>
      </c>
      <c r="AM51" s="31" t="s">
        <v>28</v>
      </c>
    </row>
    <row r="52" spans="1:39" s="2" customFormat="1" ht="48" thickBot="1" x14ac:dyDescent="0.3">
      <c r="A52" s="18" t="s">
        <v>31</v>
      </c>
      <c r="B52" s="21" t="s">
        <v>37</v>
      </c>
      <c r="C52" s="18" t="s">
        <v>36</v>
      </c>
      <c r="D52" s="16" t="s">
        <v>0</v>
      </c>
      <c r="E52" s="16">
        <v>2025</v>
      </c>
      <c r="F52" s="16">
        <v>2028</v>
      </c>
      <c r="G52" s="17" t="s">
        <v>0</v>
      </c>
      <c r="H52" s="17" t="s">
        <v>0</v>
      </c>
      <c r="I52" s="17" t="s">
        <v>0</v>
      </c>
      <c r="J52" s="16">
        <v>0</v>
      </c>
      <c r="K52" s="11">
        <f t="shared" si="18"/>
        <v>0.89607700000000001</v>
      </c>
      <c r="L52" s="11">
        <v>0</v>
      </c>
      <c r="M52" s="11">
        <v>0</v>
      </c>
      <c r="N52" s="11">
        <v>0</v>
      </c>
      <c r="O52" s="11">
        <v>0.89607700000000001</v>
      </c>
      <c r="P52" s="11">
        <f t="shared" si="19"/>
        <v>0.41693999999999998</v>
      </c>
      <c r="Q52" s="11">
        <v>0</v>
      </c>
      <c r="R52" s="11">
        <v>0</v>
      </c>
      <c r="S52" s="11">
        <v>0</v>
      </c>
      <c r="T52" s="11">
        <f t="shared" si="20"/>
        <v>0.41693999999999998</v>
      </c>
      <c r="U52" s="11">
        <v>0.89607700000000001</v>
      </c>
      <c r="V52" s="11">
        <f t="shared" si="21"/>
        <v>0.29626999999999998</v>
      </c>
      <c r="W52" s="11">
        <f t="shared" si="22"/>
        <v>0.89607700000000001</v>
      </c>
      <c r="X52" s="11">
        <f t="shared" si="22"/>
        <v>0.29626999999999998</v>
      </c>
      <c r="Y52" s="11">
        <f t="shared" si="23"/>
        <v>0.41693999999999998</v>
      </c>
      <c r="Z52" s="11">
        <f t="shared" si="24"/>
        <v>0.41693999999999998</v>
      </c>
      <c r="AA52" s="15">
        <v>0</v>
      </c>
      <c r="AB52" s="14">
        <v>0</v>
      </c>
      <c r="AC52" s="13">
        <f>[1]J0423_1057000128184_01_0_69_1!Z51</f>
        <v>9.5000000000000001E-2</v>
      </c>
      <c r="AD52" s="13">
        <f>[1]J0423_1057000128184_01_0_69_1!AA51</f>
        <v>9.8100000000000007E-2</v>
      </c>
      <c r="AE52" s="13">
        <f>[2]J0423_1057000128184_01_0_69_2!Z51</f>
        <v>9.8760000000000001E-2</v>
      </c>
      <c r="AF52" s="13">
        <f>[2]J0423_1057000128184_01_0_69_2!AA51</f>
        <v>0.10233</v>
      </c>
      <c r="AG52" s="11">
        <f>[3]J0423_1057000128184_01_0_69_3!Z50</f>
        <v>0.10251</v>
      </c>
      <c r="AH52" s="11">
        <f>[3]J0423_1057000128184_01_0_69_3!AA50</f>
        <v>0.10623</v>
      </c>
      <c r="AI52" s="11">
        <f>[4]J0423_1057000128184_01_0_69_4!Z50</f>
        <v>0.11028</v>
      </c>
      <c r="AJ52" s="11">
        <f>[4]J0423_1057000128184_01_0_69_4!AA50</f>
        <v>0</v>
      </c>
      <c r="AK52" s="11">
        <f t="shared" si="25"/>
        <v>0.29626999999999998</v>
      </c>
      <c r="AL52" s="11">
        <f t="shared" si="26"/>
        <v>0.41693999999999998</v>
      </c>
      <c r="AM52" s="20" t="s">
        <v>35</v>
      </c>
    </row>
    <row r="53" spans="1:39" s="2" customFormat="1" ht="48" thickBot="1" x14ac:dyDescent="0.3">
      <c r="A53" s="18" t="s">
        <v>31</v>
      </c>
      <c r="B53" s="21" t="s">
        <v>34</v>
      </c>
      <c r="C53" s="18" t="s">
        <v>33</v>
      </c>
      <c r="D53" s="16" t="s">
        <v>0</v>
      </c>
      <c r="E53" s="16">
        <v>2025</v>
      </c>
      <c r="F53" s="16">
        <v>2028</v>
      </c>
      <c r="G53" s="16" t="s">
        <v>0</v>
      </c>
      <c r="H53" s="16" t="s">
        <v>0</v>
      </c>
      <c r="I53" s="16" t="s">
        <v>0</v>
      </c>
      <c r="J53" s="16">
        <v>0</v>
      </c>
      <c r="K53" s="11">
        <f t="shared" si="18"/>
        <v>2.683392</v>
      </c>
      <c r="L53" s="11">
        <v>0</v>
      </c>
      <c r="M53" s="11">
        <v>0</v>
      </c>
      <c r="N53" s="11">
        <v>0</v>
      </c>
      <c r="O53" s="11">
        <v>2.683392</v>
      </c>
      <c r="P53" s="11">
        <f t="shared" si="19"/>
        <v>7.4094139999999999</v>
      </c>
      <c r="Q53" s="11">
        <v>0</v>
      </c>
      <c r="R53" s="11">
        <v>0</v>
      </c>
      <c r="S53" s="11">
        <v>0</v>
      </c>
      <c r="T53" s="11">
        <f t="shared" si="20"/>
        <v>7.4094139999999999</v>
      </c>
      <c r="U53" s="11">
        <v>2.683392</v>
      </c>
      <c r="V53" s="11">
        <f t="shared" si="21"/>
        <v>3.9432179999999999</v>
      </c>
      <c r="W53" s="11">
        <f t="shared" si="22"/>
        <v>2.683392</v>
      </c>
      <c r="X53" s="11">
        <f t="shared" si="22"/>
        <v>3.9432179999999999</v>
      </c>
      <c r="Y53" s="11">
        <f t="shared" si="23"/>
        <v>7.4094139999999999</v>
      </c>
      <c r="Z53" s="11">
        <f t="shared" si="24"/>
        <v>7.4094139999999999</v>
      </c>
      <c r="AA53" s="15">
        <v>0</v>
      </c>
      <c r="AB53" s="14">
        <v>0</v>
      </c>
      <c r="AC53" s="13">
        <f>[1]J0423_1057000128184_01_0_69_1!Z52</f>
        <v>1.265898</v>
      </c>
      <c r="AD53" s="13">
        <f>[1]J0423_1057000128184_01_0_69_1!AA52</f>
        <v>1.2944640000000001</v>
      </c>
      <c r="AE53" s="13">
        <f>[2]J0423_1057000128184_01_0_69_2!Z52</f>
        <v>1.313736</v>
      </c>
      <c r="AF53" s="13">
        <f>[2]J0423_1057000128184_01_0_69_2!AA52</f>
        <v>1.96245</v>
      </c>
      <c r="AG53" s="11">
        <f>[3]J0423_1057000128184_01_0_69_3!Z51</f>
        <v>1.3635839999999999</v>
      </c>
      <c r="AH53" s="11">
        <f>[3]J0423_1057000128184_01_0_69_3!AA51</f>
        <v>1.9935</v>
      </c>
      <c r="AI53" s="11">
        <f>[4]J0423_1057000128184_01_0_69_4!Z51</f>
        <v>2.1589999999999998</v>
      </c>
      <c r="AJ53" s="11">
        <f>[4]J0423_1057000128184_01_0_69_4!AA51</f>
        <v>0</v>
      </c>
      <c r="AK53" s="11">
        <f t="shared" si="25"/>
        <v>3.9432179999999999</v>
      </c>
      <c r="AL53" s="11">
        <f t="shared" si="26"/>
        <v>7.4094139999999999</v>
      </c>
      <c r="AM53" s="20" t="s">
        <v>32</v>
      </c>
    </row>
    <row r="54" spans="1:39" s="2" customFormat="1" ht="16.5" thickBot="1" x14ac:dyDescent="0.3">
      <c r="A54" s="18" t="s">
        <v>31</v>
      </c>
      <c r="B54" s="21" t="s">
        <v>30</v>
      </c>
      <c r="C54" s="18" t="s">
        <v>29</v>
      </c>
      <c r="D54" s="16" t="s">
        <v>0</v>
      </c>
      <c r="E54" s="16">
        <v>2026</v>
      </c>
      <c r="F54" s="16">
        <v>2026</v>
      </c>
      <c r="G54" s="16" t="s">
        <v>0</v>
      </c>
      <c r="H54" s="16" t="s">
        <v>0</v>
      </c>
      <c r="I54" s="16" t="s">
        <v>0</v>
      </c>
      <c r="J54" s="16">
        <v>0</v>
      </c>
      <c r="K54" s="11">
        <f t="shared" si="18"/>
        <v>0</v>
      </c>
      <c r="L54" s="11">
        <v>0</v>
      </c>
      <c r="M54" s="11">
        <v>0</v>
      </c>
      <c r="N54" s="11">
        <v>0</v>
      </c>
      <c r="O54" s="11">
        <v>0</v>
      </c>
      <c r="P54" s="11">
        <f t="shared" si="19"/>
        <v>46.534796679999999</v>
      </c>
      <c r="Q54" s="11">
        <v>0</v>
      </c>
      <c r="R54" s="11">
        <v>0</v>
      </c>
      <c r="S54" s="11">
        <v>0</v>
      </c>
      <c r="T54" s="11">
        <v>46.534796679999999</v>
      </c>
      <c r="U54" s="11">
        <v>0</v>
      </c>
      <c r="V54" s="11">
        <f t="shared" si="21"/>
        <v>0</v>
      </c>
      <c r="W54" s="11">
        <f t="shared" si="22"/>
        <v>0</v>
      </c>
      <c r="X54" s="11">
        <f t="shared" si="22"/>
        <v>0</v>
      </c>
      <c r="Y54" s="11">
        <f t="shared" si="23"/>
        <v>46.534796679999999</v>
      </c>
      <c r="Z54" s="11">
        <f t="shared" si="24"/>
        <v>46.534796679999999</v>
      </c>
      <c r="AA54" s="15">
        <v>0</v>
      </c>
      <c r="AB54" s="14">
        <v>0</v>
      </c>
      <c r="AC54" s="13">
        <f>[1]J0423_1057000128184_01_0_69_1!Z53</f>
        <v>0</v>
      </c>
      <c r="AD54" s="13">
        <f>[1]J0423_1057000128184_01_0_69_1!AA53</f>
        <v>0</v>
      </c>
      <c r="AE54" s="13">
        <f>[2]J0423_1057000128184_01_0_69_2!Z53</f>
        <v>0</v>
      </c>
      <c r="AF54" s="13">
        <f>[2]J0423_1057000128184_01_0_69_2!AA53</f>
        <v>46.534796679999999</v>
      </c>
      <c r="AG54" s="11">
        <f>[3]J0423_1057000128184_01_0_69_3!Z52</f>
        <v>0</v>
      </c>
      <c r="AH54" s="11">
        <f>[3]J0423_1057000128184_01_0_69_3!AA52</f>
        <v>0</v>
      </c>
      <c r="AI54" s="11">
        <f>[4]J0423_1057000128184_01_0_69_4!Z52</f>
        <v>0</v>
      </c>
      <c r="AJ54" s="11">
        <f>[4]J0423_1057000128184_01_0_69_4!AA52</f>
        <v>0</v>
      </c>
      <c r="AK54" s="11">
        <f t="shared" si="25"/>
        <v>0</v>
      </c>
      <c r="AL54" s="11">
        <f t="shared" si="26"/>
        <v>46.534796679999999</v>
      </c>
      <c r="AM54" s="20" t="s">
        <v>28</v>
      </c>
    </row>
    <row r="55" spans="1:39" s="2" customFormat="1" ht="33.75" thickBot="1" x14ac:dyDescent="0.3">
      <c r="A55" s="22" t="s">
        <v>27</v>
      </c>
      <c r="B55" s="25" t="s">
        <v>26</v>
      </c>
      <c r="C55" s="22" t="s">
        <v>1</v>
      </c>
      <c r="D55" s="22" t="s">
        <v>0</v>
      </c>
      <c r="E55" s="22" t="s">
        <v>0</v>
      </c>
      <c r="F55" s="22" t="s">
        <v>0</v>
      </c>
      <c r="G55" s="22" t="s">
        <v>0</v>
      </c>
      <c r="H55" s="22" t="s">
        <v>0</v>
      </c>
      <c r="I55" s="22" t="s">
        <v>0</v>
      </c>
      <c r="J55" s="23">
        <f t="shared" ref="J55:AL55" si="27">J56+J57+J58+J59</f>
        <v>0</v>
      </c>
      <c r="K55" s="23">
        <f t="shared" si="27"/>
        <v>0</v>
      </c>
      <c r="L55" s="23">
        <f t="shared" si="27"/>
        <v>0</v>
      </c>
      <c r="M55" s="23">
        <f t="shared" si="27"/>
        <v>0</v>
      </c>
      <c r="N55" s="23">
        <f t="shared" si="27"/>
        <v>0</v>
      </c>
      <c r="O55" s="23">
        <f t="shared" si="27"/>
        <v>0</v>
      </c>
      <c r="P55" s="23">
        <f t="shared" si="27"/>
        <v>0</v>
      </c>
      <c r="Q55" s="23">
        <f t="shared" si="27"/>
        <v>0</v>
      </c>
      <c r="R55" s="23">
        <f t="shared" si="27"/>
        <v>0</v>
      </c>
      <c r="S55" s="23">
        <f t="shared" si="27"/>
        <v>0</v>
      </c>
      <c r="T55" s="23">
        <f t="shared" si="27"/>
        <v>0</v>
      </c>
      <c r="U55" s="23">
        <f t="shared" si="27"/>
        <v>0</v>
      </c>
      <c r="V55" s="23">
        <f t="shared" si="27"/>
        <v>0</v>
      </c>
      <c r="W55" s="23">
        <f t="shared" si="27"/>
        <v>0</v>
      </c>
      <c r="X55" s="23">
        <f t="shared" si="27"/>
        <v>0</v>
      </c>
      <c r="Y55" s="23">
        <f t="shared" si="27"/>
        <v>0</v>
      </c>
      <c r="Z55" s="23">
        <f t="shared" si="27"/>
        <v>0</v>
      </c>
      <c r="AA55" s="23">
        <f t="shared" si="27"/>
        <v>0</v>
      </c>
      <c r="AB55" s="23">
        <f t="shared" si="27"/>
        <v>0</v>
      </c>
      <c r="AC55" s="23">
        <f t="shared" si="27"/>
        <v>0</v>
      </c>
      <c r="AD55" s="23">
        <f t="shared" si="27"/>
        <v>0</v>
      </c>
      <c r="AE55" s="23">
        <f t="shared" si="27"/>
        <v>0</v>
      </c>
      <c r="AF55" s="23">
        <f t="shared" si="27"/>
        <v>0</v>
      </c>
      <c r="AG55" s="23">
        <f t="shared" si="27"/>
        <v>0</v>
      </c>
      <c r="AH55" s="23">
        <f t="shared" si="27"/>
        <v>0</v>
      </c>
      <c r="AI55" s="23">
        <f t="shared" si="27"/>
        <v>0</v>
      </c>
      <c r="AJ55" s="23">
        <f t="shared" si="27"/>
        <v>0</v>
      </c>
      <c r="AK55" s="23">
        <f t="shared" si="27"/>
        <v>0</v>
      </c>
      <c r="AL55" s="23">
        <f t="shared" si="27"/>
        <v>0</v>
      </c>
      <c r="AM55" s="22"/>
    </row>
    <row r="56" spans="1:39" s="2" customFormat="1" ht="33.75" thickBot="1" x14ac:dyDescent="0.3">
      <c r="A56" s="28" t="s">
        <v>25</v>
      </c>
      <c r="B56" s="30" t="s">
        <v>24</v>
      </c>
      <c r="C56" s="28" t="s">
        <v>1</v>
      </c>
      <c r="D56" s="28" t="s">
        <v>0</v>
      </c>
      <c r="E56" s="28" t="s">
        <v>0</v>
      </c>
      <c r="F56" s="28" t="s">
        <v>0</v>
      </c>
      <c r="G56" s="28" t="s">
        <v>0</v>
      </c>
      <c r="H56" s="28" t="s">
        <v>0</v>
      </c>
      <c r="I56" s="28" t="s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/>
    </row>
    <row r="57" spans="1:39" s="2" customFormat="1" ht="33.75" thickBot="1" x14ac:dyDescent="0.3">
      <c r="A57" s="28" t="s">
        <v>23</v>
      </c>
      <c r="B57" s="30" t="s">
        <v>22</v>
      </c>
      <c r="C57" s="28" t="s">
        <v>1</v>
      </c>
      <c r="D57" s="28" t="s">
        <v>0</v>
      </c>
      <c r="E57" s="28" t="s">
        <v>0</v>
      </c>
      <c r="F57" s="28" t="s">
        <v>0</v>
      </c>
      <c r="G57" s="28" t="s">
        <v>0</v>
      </c>
      <c r="H57" s="28" t="s">
        <v>0</v>
      </c>
      <c r="I57" s="28" t="s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/>
    </row>
    <row r="58" spans="1:39" s="2" customFormat="1" ht="33.75" thickBot="1" x14ac:dyDescent="0.3">
      <c r="A58" s="28" t="s">
        <v>21</v>
      </c>
      <c r="B58" s="30" t="s">
        <v>20</v>
      </c>
      <c r="C58" s="28" t="s">
        <v>1</v>
      </c>
      <c r="D58" s="28" t="s">
        <v>0</v>
      </c>
      <c r="E58" s="28" t="s">
        <v>0</v>
      </c>
      <c r="F58" s="28" t="s">
        <v>0</v>
      </c>
      <c r="G58" s="28" t="s">
        <v>0</v>
      </c>
      <c r="H58" s="28" t="s">
        <v>0</v>
      </c>
      <c r="I58" s="28" t="s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8"/>
    </row>
    <row r="59" spans="1:39" s="2" customFormat="1" ht="33.75" thickBot="1" x14ac:dyDescent="0.3">
      <c r="A59" s="28" t="s">
        <v>19</v>
      </c>
      <c r="B59" s="30" t="s">
        <v>18</v>
      </c>
      <c r="C59" s="28" t="s">
        <v>1</v>
      </c>
      <c r="D59" s="28" t="s">
        <v>0</v>
      </c>
      <c r="E59" s="28" t="s">
        <v>0</v>
      </c>
      <c r="F59" s="28" t="s">
        <v>0</v>
      </c>
      <c r="G59" s="28" t="s">
        <v>0</v>
      </c>
      <c r="H59" s="28" t="s">
        <v>0</v>
      </c>
      <c r="I59" s="28" t="s">
        <v>0</v>
      </c>
      <c r="J59" s="29">
        <f t="shared" ref="J59:AL59" si="28">J60+J61</f>
        <v>0</v>
      </c>
      <c r="K59" s="29">
        <f t="shared" si="28"/>
        <v>0</v>
      </c>
      <c r="L59" s="29">
        <f t="shared" si="28"/>
        <v>0</v>
      </c>
      <c r="M59" s="29">
        <f t="shared" si="28"/>
        <v>0</v>
      </c>
      <c r="N59" s="29">
        <f t="shared" si="28"/>
        <v>0</v>
      </c>
      <c r="O59" s="29">
        <f t="shared" si="28"/>
        <v>0</v>
      </c>
      <c r="P59" s="29">
        <f t="shared" si="28"/>
        <v>0</v>
      </c>
      <c r="Q59" s="29">
        <f t="shared" si="28"/>
        <v>0</v>
      </c>
      <c r="R59" s="29">
        <f t="shared" si="28"/>
        <v>0</v>
      </c>
      <c r="S59" s="29">
        <f t="shared" si="28"/>
        <v>0</v>
      </c>
      <c r="T59" s="29">
        <f t="shared" si="28"/>
        <v>0</v>
      </c>
      <c r="U59" s="29">
        <f t="shared" si="28"/>
        <v>0</v>
      </c>
      <c r="V59" s="29">
        <f t="shared" si="28"/>
        <v>0</v>
      </c>
      <c r="W59" s="29">
        <f t="shared" si="28"/>
        <v>0</v>
      </c>
      <c r="X59" s="29">
        <f t="shared" si="28"/>
        <v>0</v>
      </c>
      <c r="Y59" s="29">
        <f t="shared" si="28"/>
        <v>0</v>
      </c>
      <c r="Z59" s="29">
        <f t="shared" si="28"/>
        <v>0</v>
      </c>
      <c r="AA59" s="29">
        <f t="shared" si="28"/>
        <v>0</v>
      </c>
      <c r="AB59" s="29">
        <f t="shared" si="28"/>
        <v>0</v>
      </c>
      <c r="AC59" s="29">
        <f t="shared" si="28"/>
        <v>0</v>
      </c>
      <c r="AD59" s="29">
        <f t="shared" si="28"/>
        <v>0</v>
      </c>
      <c r="AE59" s="29">
        <f t="shared" si="28"/>
        <v>0</v>
      </c>
      <c r="AF59" s="29">
        <f t="shared" si="28"/>
        <v>0</v>
      </c>
      <c r="AG59" s="29">
        <f t="shared" si="28"/>
        <v>0</v>
      </c>
      <c r="AH59" s="29">
        <f t="shared" si="28"/>
        <v>0</v>
      </c>
      <c r="AI59" s="29">
        <f t="shared" si="28"/>
        <v>0</v>
      </c>
      <c r="AJ59" s="29">
        <f t="shared" si="28"/>
        <v>0</v>
      </c>
      <c r="AK59" s="29">
        <f t="shared" si="28"/>
        <v>0</v>
      </c>
      <c r="AL59" s="29">
        <f t="shared" si="28"/>
        <v>0</v>
      </c>
      <c r="AM59" s="28"/>
    </row>
    <row r="60" spans="1:39" s="2" customFormat="1" ht="50.25" thickBot="1" x14ac:dyDescent="0.3">
      <c r="A60" s="26" t="s">
        <v>17</v>
      </c>
      <c r="B60" s="27" t="s">
        <v>16</v>
      </c>
      <c r="C60" s="26" t="s">
        <v>1</v>
      </c>
      <c r="D60" s="26" t="s">
        <v>0</v>
      </c>
      <c r="E60" s="26" t="s">
        <v>0</v>
      </c>
      <c r="F60" s="26" t="s">
        <v>0</v>
      </c>
      <c r="G60" s="26" t="s">
        <v>0</v>
      </c>
      <c r="H60" s="26" t="s">
        <v>0</v>
      </c>
      <c r="I60" s="26" t="s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26">
        <v>0</v>
      </c>
      <c r="AC60" s="26">
        <v>0</v>
      </c>
      <c r="AD60" s="26">
        <v>0</v>
      </c>
      <c r="AE60" s="26">
        <v>0</v>
      </c>
      <c r="AF60" s="26">
        <v>0</v>
      </c>
      <c r="AG60" s="26">
        <v>0</v>
      </c>
      <c r="AH60" s="26">
        <v>0</v>
      </c>
      <c r="AI60" s="26">
        <v>0</v>
      </c>
      <c r="AJ60" s="26">
        <v>0</v>
      </c>
      <c r="AK60" s="26">
        <v>0</v>
      </c>
      <c r="AL60" s="26">
        <v>0</v>
      </c>
      <c r="AM60" s="26"/>
    </row>
    <row r="61" spans="1:39" s="2" customFormat="1" ht="33.75" thickBot="1" x14ac:dyDescent="0.3">
      <c r="A61" s="26" t="s">
        <v>15</v>
      </c>
      <c r="B61" s="27" t="s">
        <v>14</v>
      </c>
      <c r="C61" s="26" t="s">
        <v>1</v>
      </c>
      <c r="D61" s="26" t="s">
        <v>0</v>
      </c>
      <c r="E61" s="26" t="s">
        <v>0</v>
      </c>
      <c r="F61" s="26" t="s">
        <v>0</v>
      </c>
      <c r="G61" s="26" t="s">
        <v>0</v>
      </c>
      <c r="H61" s="26" t="s">
        <v>0</v>
      </c>
      <c r="I61" s="26" t="s">
        <v>0</v>
      </c>
      <c r="J61" s="26">
        <v>0</v>
      </c>
      <c r="K61" s="26">
        <v>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v>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26">
        <v>0</v>
      </c>
      <c r="AC61" s="26">
        <v>0</v>
      </c>
      <c r="AD61" s="26">
        <v>0</v>
      </c>
      <c r="AE61" s="26">
        <v>0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0</v>
      </c>
      <c r="AM61" s="26"/>
    </row>
    <row r="62" spans="1:39" s="2" customFormat="1" ht="33.75" thickBot="1" x14ac:dyDescent="0.3">
      <c r="A62" s="22" t="s">
        <v>13</v>
      </c>
      <c r="B62" s="25" t="s">
        <v>12</v>
      </c>
      <c r="C62" s="22" t="s">
        <v>1</v>
      </c>
      <c r="D62" s="22" t="s">
        <v>0</v>
      </c>
      <c r="E62" s="22" t="s">
        <v>0</v>
      </c>
      <c r="F62" s="22" t="s">
        <v>0</v>
      </c>
      <c r="G62" s="22" t="s">
        <v>0</v>
      </c>
      <c r="H62" s="22" t="s">
        <v>0</v>
      </c>
      <c r="I62" s="22" t="s">
        <v>0</v>
      </c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/>
    </row>
    <row r="63" spans="1:39" s="2" customFormat="1" ht="33.75" thickBot="1" x14ac:dyDescent="0.3">
      <c r="A63" s="22" t="s">
        <v>7</v>
      </c>
      <c r="B63" s="24" t="s">
        <v>11</v>
      </c>
      <c r="C63" s="22" t="s">
        <v>1</v>
      </c>
      <c r="D63" s="22" t="s">
        <v>0</v>
      </c>
      <c r="E63" s="22" t="s">
        <v>0</v>
      </c>
      <c r="F63" s="22" t="s">
        <v>0</v>
      </c>
      <c r="G63" s="22" t="s">
        <v>0</v>
      </c>
      <c r="H63" s="22" t="s">
        <v>0</v>
      </c>
      <c r="I63" s="22" t="s">
        <v>0</v>
      </c>
      <c r="J63" s="23">
        <f t="shared" ref="J63:AL63" si="29">SUM(J64:J65)</f>
        <v>0</v>
      </c>
      <c r="K63" s="23">
        <f t="shared" si="29"/>
        <v>14.958958006417777</v>
      </c>
      <c r="L63" s="23">
        <f t="shared" si="29"/>
        <v>0</v>
      </c>
      <c r="M63" s="23">
        <f t="shared" si="29"/>
        <v>0</v>
      </c>
      <c r="N63" s="23">
        <f t="shared" si="29"/>
        <v>14.062881006417777</v>
      </c>
      <c r="O63" s="23">
        <f t="shared" si="29"/>
        <v>0.89607700000000001</v>
      </c>
      <c r="P63" s="23">
        <f t="shared" si="29"/>
        <v>52.407315929999996</v>
      </c>
      <c r="Q63" s="23">
        <f t="shared" si="29"/>
        <v>0</v>
      </c>
      <c r="R63" s="23">
        <f t="shared" si="29"/>
        <v>0</v>
      </c>
      <c r="S63" s="23">
        <f t="shared" si="29"/>
        <v>31.848447929999999</v>
      </c>
      <c r="T63" s="23">
        <f t="shared" si="29"/>
        <v>20.558868</v>
      </c>
      <c r="U63" s="23">
        <f t="shared" si="29"/>
        <v>15.958958006417777</v>
      </c>
      <c r="V63" s="23">
        <f t="shared" si="29"/>
        <v>49.60846342</v>
      </c>
      <c r="W63" s="23">
        <f t="shared" si="29"/>
        <v>15.958958006417777</v>
      </c>
      <c r="X63" s="23">
        <f t="shared" si="29"/>
        <v>49.60846342</v>
      </c>
      <c r="Y63" s="23">
        <f t="shared" si="29"/>
        <v>52.407315929999996</v>
      </c>
      <c r="Z63" s="23">
        <f t="shared" si="29"/>
        <v>52.407315929999996</v>
      </c>
      <c r="AA63" s="23">
        <f t="shared" si="29"/>
        <v>0</v>
      </c>
      <c r="AB63" s="23">
        <f t="shared" si="29"/>
        <v>0</v>
      </c>
      <c r="AC63" s="23">
        <f t="shared" si="29"/>
        <v>31.602917589999997</v>
      </c>
      <c r="AD63" s="23">
        <f t="shared" si="29"/>
        <v>28.011868</v>
      </c>
      <c r="AE63" s="23">
        <f t="shared" si="29"/>
        <v>8.6316158900000008</v>
      </c>
      <c r="AF63" s="23">
        <f t="shared" si="29"/>
        <v>8.0050249999999998</v>
      </c>
      <c r="AG63" s="23">
        <f t="shared" si="29"/>
        <v>9.37392994</v>
      </c>
      <c r="AH63" s="23">
        <f t="shared" si="29"/>
        <v>8.0345210399999996</v>
      </c>
      <c r="AI63" s="23">
        <f t="shared" si="29"/>
        <v>8.3559018900000002</v>
      </c>
      <c r="AJ63" s="23">
        <f t="shared" si="29"/>
        <v>0</v>
      </c>
      <c r="AK63" s="23">
        <f t="shared" si="29"/>
        <v>49.60846342</v>
      </c>
      <c r="AL63" s="23">
        <f t="shared" si="29"/>
        <v>52.407315929999996</v>
      </c>
      <c r="AM63" s="22"/>
    </row>
    <row r="64" spans="1:39" s="2" customFormat="1" ht="79.5" thickBot="1" x14ac:dyDescent="0.3">
      <c r="A64" s="18" t="s">
        <v>7</v>
      </c>
      <c r="B64" s="21" t="s">
        <v>10</v>
      </c>
      <c r="C64" s="18" t="s">
        <v>9</v>
      </c>
      <c r="D64" s="16" t="s">
        <v>0</v>
      </c>
      <c r="E64" s="16">
        <v>2025</v>
      </c>
      <c r="F64" s="16">
        <v>2028</v>
      </c>
      <c r="G64" s="16" t="s">
        <v>0</v>
      </c>
      <c r="H64" s="16" t="s">
        <v>0</v>
      </c>
      <c r="I64" s="16" t="s">
        <v>0</v>
      </c>
      <c r="J64" s="16">
        <v>0</v>
      </c>
      <c r="K64" s="11">
        <f>L64+M64+N64+O64</f>
        <v>14.062881006417777</v>
      </c>
      <c r="L64" s="11">
        <v>0</v>
      </c>
      <c r="M64" s="11">
        <v>0</v>
      </c>
      <c r="N64" s="11">
        <v>14.062881006417777</v>
      </c>
      <c r="O64" s="11">
        <v>0</v>
      </c>
      <c r="P64" s="11">
        <f>Q64+R64+S64+T64</f>
        <v>31.848447929999999</v>
      </c>
      <c r="Q64" s="11">
        <v>0</v>
      </c>
      <c r="R64" s="11">
        <v>0</v>
      </c>
      <c r="S64" s="11">
        <f>AL64</f>
        <v>31.848447929999999</v>
      </c>
      <c r="T64" s="11">
        <v>0</v>
      </c>
      <c r="U64" s="11">
        <v>14.062881006417777</v>
      </c>
      <c r="V64" s="11">
        <f>AC64+AE64+AG64</f>
        <v>26.485965400000001</v>
      </c>
      <c r="W64" s="11">
        <v>14.062881006417777</v>
      </c>
      <c r="X64" s="11">
        <f>V64</f>
        <v>26.485965400000001</v>
      </c>
      <c r="Y64" s="11">
        <f>Z64</f>
        <v>31.848447929999999</v>
      </c>
      <c r="Z64" s="11">
        <f>AL64</f>
        <v>31.848447929999999</v>
      </c>
      <c r="AA64" s="15">
        <v>0</v>
      </c>
      <c r="AB64" s="14">
        <v>0</v>
      </c>
      <c r="AC64" s="13">
        <f>[1]J0423_1057000128184_01_0_69_1!Z62</f>
        <v>8.4804195700000005</v>
      </c>
      <c r="AD64" s="13">
        <f>[1]J0423_1057000128184_01_0_69_1!AA62</f>
        <v>7.4530000000000003</v>
      </c>
      <c r="AE64" s="13">
        <f>[2]J0423_1057000128184_01_0_69_2!Z63</f>
        <v>8.6316158900000008</v>
      </c>
      <c r="AF64" s="13">
        <f>[2]J0423_1057000128184_01_0_69_2!AA63</f>
        <v>8.0050249999999998</v>
      </c>
      <c r="AG64" s="11">
        <f>[3]J0423_1057000128184_01_0_69_3!Z61</f>
        <v>9.37392994</v>
      </c>
      <c r="AH64" s="11">
        <f>[3]J0423_1057000128184_01_0_69_3!AA61</f>
        <v>8.0345210399999996</v>
      </c>
      <c r="AI64" s="11">
        <f>[4]J0423_1057000128184_01_0_69_4!Z61</f>
        <v>8.3559018900000002</v>
      </c>
      <c r="AJ64" s="11">
        <f>[4]J0423_1057000128184_01_0_69_4!AA61</f>
        <v>0</v>
      </c>
      <c r="AK64" s="11">
        <f>AC64+AE64+AG64</f>
        <v>26.485965400000001</v>
      </c>
      <c r="AL64" s="11">
        <f>AD64+AF64+AH64+AI64</f>
        <v>31.848447929999999</v>
      </c>
      <c r="AM64" s="20" t="s">
        <v>8</v>
      </c>
    </row>
    <row r="65" spans="1:42" s="2" customFormat="1" ht="16.5" thickBot="1" x14ac:dyDescent="0.3">
      <c r="A65" s="18" t="s">
        <v>7</v>
      </c>
      <c r="B65" s="19" t="s">
        <v>6</v>
      </c>
      <c r="C65" s="18" t="s">
        <v>5</v>
      </c>
      <c r="D65" s="16" t="s">
        <v>0</v>
      </c>
      <c r="E65" s="16">
        <v>2025</v>
      </c>
      <c r="F65" s="16">
        <v>2025</v>
      </c>
      <c r="G65" s="17" t="s">
        <v>0</v>
      </c>
      <c r="H65" s="17" t="s">
        <v>0</v>
      </c>
      <c r="I65" s="17" t="s">
        <v>0</v>
      </c>
      <c r="J65" s="16">
        <v>0</v>
      </c>
      <c r="K65" s="11">
        <f>L65+M65+N65+O65</f>
        <v>0.89607700000000001</v>
      </c>
      <c r="L65" s="11">
        <v>0</v>
      </c>
      <c r="M65" s="11">
        <v>0</v>
      </c>
      <c r="N65" s="11">
        <v>0</v>
      </c>
      <c r="O65" s="11">
        <v>0.89607700000000001</v>
      </c>
      <c r="P65" s="11">
        <f>Q65+R65+S65+T65</f>
        <v>20.558868</v>
      </c>
      <c r="Q65" s="11">
        <v>0</v>
      </c>
      <c r="R65" s="11">
        <v>0</v>
      </c>
      <c r="S65" s="11">
        <v>0</v>
      </c>
      <c r="T65" s="11">
        <f>AL65</f>
        <v>20.558868</v>
      </c>
      <c r="U65" s="11">
        <v>1.896077</v>
      </c>
      <c r="V65" s="11">
        <f>AC65+AE65+AG65</f>
        <v>23.122498019999998</v>
      </c>
      <c r="W65" s="11">
        <f>U65</f>
        <v>1.896077</v>
      </c>
      <c r="X65" s="11">
        <f>V65</f>
        <v>23.122498019999998</v>
      </c>
      <c r="Y65" s="11">
        <f>Z65</f>
        <v>20.558868</v>
      </c>
      <c r="Z65" s="11">
        <f>AL65</f>
        <v>20.558868</v>
      </c>
      <c r="AA65" s="15">
        <v>0</v>
      </c>
      <c r="AB65" s="14">
        <v>0</v>
      </c>
      <c r="AC65" s="13">
        <f>[1]J0423_1057000128184_01_0_69_1!Z63</f>
        <v>23.122498019999998</v>
      </c>
      <c r="AD65" s="13">
        <f>[1]J0423_1057000128184_01_0_69_1!AA63</f>
        <v>20.558868</v>
      </c>
      <c r="AE65" s="13">
        <v>0</v>
      </c>
      <c r="AF65" s="12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f>AC65+AE65+AG65</f>
        <v>23.122498019999998</v>
      </c>
      <c r="AL65" s="11">
        <f>AD65+AF65+AH65+AI65</f>
        <v>20.558868</v>
      </c>
      <c r="AM65" s="10" t="s">
        <v>4</v>
      </c>
    </row>
    <row r="66" spans="1:42" s="2" customFormat="1" ht="38.25" thickBot="1" x14ac:dyDescent="0.3">
      <c r="A66" s="8" t="s">
        <v>3</v>
      </c>
      <c r="B66" s="9" t="s">
        <v>2</v>
      </c>
      <c r="C66" s="8" t="s">
        <v>1</v>
      </c>
      <c r="D66" s="8" t="s">
        <v>0</v>
      </c>
      <c r="E66" s="8" t="s">
        <v>0</v>
      </c>
      <c r="F66" s="8"/>
      <c r="G66" s="8" t="s">
        <v>0</v>
      </c>
      <c r="H66" s="8" t="s">
        <v>0</v>
      </c>
      <c r="I66" s="8" t="s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/>
    </row>
    <row r="67" spans="1:42" x14ac:dyDescent="0.25">
      <c r="H67" s="7"/>
    </row>
    <row r="69" spans="1:42" x14ac:dyDescent="0.25"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42" s="4" customFormat="1" ht="20.25" x14ac:dyDescent="0.3"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</row>
    <row r="72" spans="1:42" ht="20.25" x14ac:dyDescent="0.3"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</row>
  </sheetData>
  <mergeCells count="32">
    <mergeCell ref="AC15:AD15"/>
    <mergeCell ref="H14:I15"/>
    <mergeCell ref="AK4:AM4"/>
    <mergeCell ref="AL5:AM5"/>
    <mergeCell ref="AL7:AM7"/>
    <mergeCell ref="A11:AM11"/>
    <mergeCell ref="A12:AM12"/>
    <mergeCell ref="Y5:Z5"/>
    <mergeCell ref="Y7:Z7"/>
    <mergeCell ref="X4:Z4"/>
    <mergeCell ref="A14:A16"/>
    <mergeCell ref="B14:B16"/>
    <mergeCell ref="C14:C16"/>
    <mergeCell ref="D14:D16"/>
    <mergeCell ref="E14:E16"/>
    <mergeCell ref="AM14:AM16"/>
    <mergeCell ref="K15:O15"/>
    <mergeCell ref="P15:T15"/>
    <mergeCell ref="U15:V15"/>
    <mergeCell ref="W15:X15"/>
    <mergeCell ref="Y15:Z15"/>
    <mergeCell ref="AE15:AF15"/>
    <mergeCell ref="AG15:AH15"/>
    <mergeCell ref="AI15:AJ15"/>
    <mergeCell ref="AC14:AL14"/>
    <mergeCell ref="AK15:AK16"/>
    <mergeCell ref="AL15:AL16"/>
    <mergeCell ref="K14:T14"/>
    <mergeCell ref="U14:Z14"/>
    <mergeCell ref="AA14:AB15"/>
    <mergeCell ref="J14:J16"/>
    <mergeCell ref="F14:G15"/>
  </mergeCells>
  <pageMargins left="0.70866141732283472" right="0.70866141732283472" top="0.74803149606299213" bottom="0.74803149606299213" header="0.31496062992125984" footer="0.31496062992125984"/>
  <pageSetup paperSize="8" scale="44" firstPageNumber="2" orientation="landscape" r:id="rId1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J0416_1057000128184_03_0_69_0</vt:lpstr>
      <vt:lpstr>J0416_1057000128184_03_0_69_0!Заголовки_для_печати</vt:lpstr>
      <vt:lpstr>J0416_1057000128184_03_0_69_0!Область_печати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Мария Николаевна</dc:creator>
  <cp:lastModifiedBy>Батманова Мария Николаевна</cp:lastModifiedBy>
  <dcterms:created xsi:type="dcterms:W3CDTF">2025-04-14T02:16:31Z</dcterms:created>
  <dcterms:modified xsi:type="dcterms:W3CDTF">2025-04-16T03:20:42Z</dcterms:modified>
</cp:coreProperties>
</file>