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6. Паспорта проектов\O_1 Приобретение серверов 2025\2. Расчет объема финансовой потребности\"/>
    </mc:Choice>
  </mc:AlternateContent>
  <bookViews>
    <workbookView xWindow="360" yWindow="15" windowWidth="20955" windowHeight="97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J7" i="1" l="1"/>
  <c r="K7" i="1" l="1"/>
  <c r="K8" i="1"/>
  <c r="H8" i="1"/>
  <c r="I8" i="1"/>
  <c r="I7" i="1"/>
  <c r="H7" i="1"/>
  <c r="G7" i="1"/>
  <c r="F8" i="1" l="1"/>
  <c r="G8" i="1" l="1"/>
  <c r="J8" i="1"/>
</calcChain>
</file>

<file path=xl/sharedStrings.xml><?xml version="1.0" encoding="utf-8"?>
<sst xmlns="http://schemas.openxmlformats.org/spreadsheetml/2006/main" count="25" uniqueCount="21">
  <si>
    <t>Расчет стоимости инвестиционного проекта</t>
  </si>
  <si>
    <t>Расчет стоимости по проекту «ПРИОБРЕТЕНИЕ СЕРВЕРОВ (2025 г.)» произведен на основании коммерческих предложений</t>
  </si>
  <si>
    <t>№ п/п</t>
  </si>
  <si>
    <t>Наименование продукции/услуг</t>
  </si>
  <si>
    <t>в ценах 2025 года</t>
  </si>
  <si>
    <r>
      <t>Количество</t>
    </r>
    <r>
      <rPr>
        <sz val="11"/>
        <color theme="1"/>
        <rFont val="Times New Roman"/>
      </rPr>
      <t>,
шт.</t>
    </r>
  </si>
  <si>
    <r>
      <t xml:space="preserve">Согласно КП "Систем Групп", </t>
    </r>
    <r>
      <rPr>
        <sz val="11"/>
        <color theme="1"/>
        <rFont val="Times New Roman"/>
      </rPr>
      <t>руб. без НДС</t>
    </r>
  </si>
  <si>
    <r>
      <t xml:space="preserve">Согласно КП "Бизкомм",
</t>
    </r>
    <r>
      <rPr>
        <sz val="11"/>
        <color theme="1"/>
        <rFont val="Times New Roman"/>
      </rPr>
      <t xml:space="preserve">руб. без НДС </t>
    </r>
  </si>
  <si>
    <t>12=11*1,2 НДС</t>
  </si>
  <si>
    <t>Сервер «Аквариус» Т50 D110CF (АМПР.466539.110) включая гарантию на оборудование - 5 лет. Услуга Он-сайт 8*5 NBD на 5 лет. Услуга предоставляется в Томске. Срок восстановления 45 рабочих дней</t>
  </si>
  <si>
    <t>Итого</t>
  </si>
  <si>
    <r>
      <t xml:space="preserve">Стоимость 2025 года,
</t>
    </r>
    <r>
      <rPr>
        <sz val="11"/>
        <color theme="1"/>
        <rFont val="Times New Roman"/>
      </rPr>
      <t>тыс. руб. без НДС</t>
    </r>
  </si>
  <si>
    <t>7=3*6/1000</t>
  </si>
  <si>
    <t>8=4*6/1000</t>
  </si>
  <si>
    <t>9=4*6/1000</t>
  </si>
  <si>
    <r>
      <t xml:space="preserve">Стоимость по проекту на 2025 год, 
</t>
    </r>
    <r>
      <rPr>
        <sz val="11"/>
        <rFont val="Times New Roman"/>
      </rPr>
      <t>тыс. руб. без НДС</t>
    </r>
  </si>
  <si>
    <r>
      <t xml:space="preserve">Стоимость по проекту на 2025 год, 
</t>
    </r>
    <r>
      <rPr>
        <sz val="11"/>
        <rFont val="Times New Roman"/>
      </rPr>
      <t>тыс. руб. с НДС</t>
    </r>
  </si>
  <si>
    <t>2.2. Коммерческие предложения\2.2.1. O_1 КП_Бизкомм.pdf</t>
  </si>
  <si>
    <t>2.2. Коммерческие предложения\2.2.2. O_1 КП_Систем_Групп.pdf</t>
  </si>
  <si>
    <r>
      <t xml:space="preserve">Согласно КП "Ай-Ти Бизнес Груп",
</t>
    </r>
    <r>
      <rPr>
        <sz val="11"/>
        <color theme="1"/>
        <rFont val="Times New Roman"/>
      </rPr>
      <t>руб. без НДС</t>
    </r>
  </si>
  <si>
    <t>2.2. Коммерческие предложения\2.2.3. O_1 КП_Ай-Ти_БГ.pdf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</si>
</sst>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scheme val="minor"/>
    </font>
    <font>
      <b/>
      <sz val="12"/>
      <color theme="1"/>
      <name val="Times New Roman"/>
    </font>
    <font>
      <b/>
      <sz val="11"/>
      <name val="Times New Roman"/>
    </font>
    <font>
      <b/>
      <sz val="11"/>
      <color theme="1"/>
      <name val="Times New Roman"/>
    </font>
    <font>
      <sz val="12"/>
      <name val="Times New Roman"/>
    </font>
    <font>
      <sz val="11"/>
      <name val="Times New Roman"/>
    </font>
    <font>
      <sz val="12"/>
      <color theme="1"/>
      <name val="Times New Roman"/>
    </font>
    <font>
      <b/>
      <sz val="11"/>
      <color theme="1"/>
      <name val="Arial"/>
    </font>
    <font>
      <sz val="11"/>
      <color theme="1"/>
      <name val="Times New Roman"/>
    </font>
    <font>
      <u/>
      <sz val="11"/>
      <color theme="1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9" fillId="0" borderId="4" xfId="1" applyBorder="1" applyAlignment="1">
      <alignment horizontal="center" vertical="center" wrapText="1"/>
    </xf>
    <xf numFmtId="0" fontId="9" fillId="0" borderId="3" xfId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2.2.%20&#1050;&#1086;&#1084;&#1084;&#1077;&#1088;&#1095;&#1077;&#1089;&#1082;&#1080;&#1077;%20&#1087;&#1088;&#1077;&#1076;&#1083;&#1086;&#1078;&#1077;&#1085;&#1080;&#1103;\2.2.3.%20O_1%20&#1050;&#1055;_&#1040;&#1081;-&#1058;&#1080;_&#1041;&#1043;.pdf" TargetMode="External"/><Relationship Id="rId2" Type="http://schemas.openxmlformats.org/officeDocument/2006/relationships/hyperlink" Target="2.2.%20&#1050;&#1086;&#1084;&#1084;&#1077;&#1088;&#1095;&#1077;&#1089;&#1082;&#1080;&#1077;%20&#1087;&#1088;&#1077;&#1076;&#1083;&#1086;&#1078;&#1077;&#1085;&#1080;&#1103;\2.2.2.%20O_1%20&#1050;&#1055;_&#1057;&#1080;&#1089;&#1090;&#1077;&#1084;_&#1043;&#1088;&#1091;&#1087;&#1087;.pdf" TargetMode="External"/><Relationship Id="rId1" Type="http://schemas.openxmlformats.org/officeDocument/2006/relationships/hyperlink" Target="2.2.%20&#1050;&#1086;&#1084;&#1084;&#1077;&#1088;&#1095;&#1077;&#1089;&#1082;&#1080;&#1077;%20&#1087;&#1088;&#1077;&#1076;&#1083;&#1086;&#1078;&#1077;&#1085;&#1080;&#1103;\2.2.1.%20O_1%20&#1050;&#1055;_&#1041;&#1080;&#1079;&#1082;&#1086;&#1084;&#1084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abSelected="1" zoomScale="80" workbookViewId="0">
      <selection activeCell="J8" sqref="J8"/>
    </sheetView>
  </sheetViews>
  <sheetFormatPr defaultRowHeight="15" x14ac:dyDescent="0.25"/>
  <cols>
    <col min="2" max="2" width="38" customWidth="1"/>
    <col min="3" max="3" width="17.5703125" customWidth="1"/>
    <col min="4" max="4" width="19.5703125" customWidth="1"/>
    <col min="5" max="5" width="19.140625" customWidth="1"/>
    <col min="6" max="6" width="13.42578125" bestFit="1" customWidth="1"/>
    <col min="7" max="7" width="19.140625" bestFit="1" customWidth="1"/>
    <col min="8" max="9" width="19.140625" customWidth="1"/>
    <col min="10" max="10" width="19.140625" bestFit="1" customWidth="1"/>
    <col min="11" max="11" width="19.28515625" customWidth="1"/>
  </cols>
  <sheetData>
    <row r="1" spans="1:11" ht="26.25" customHeight="1" x14ac:dyDescent="0.25">
      <c r="A1" s="1" t="s">
        <v>0</v>
      </c>
      <c r="B1" s="1"/>
      <c r="C1" s="1"/>
    </row>
    <row r="2" spans="1:11" ht="42.75" customHeight="1" x14ac:dyDescent="0.2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1" ht="48.75" customHeight="1" x14ac:dyDescent="0.25">
      <c r="A3" s="29" t="s">
        <v>2</v>
      </c>
      <c r="B3" s="26" t="s">
        <v>3</v>
      </c>
      <c r="C3" s="22" t="s">
        <v>4</v>
      </c>
      <c r="D3" s="22"/>
      <c r="E3" s="22"/>
      <c r="F3" s="32" t="s">
        <v>5</v>
      </c>
      <c r="G3" s="23" t="s">
        <v>11</v>
      </c>
      <c r="H3" s="24"/>
      <c r="I3" s="25"/>
      <c r="J3" s="29" t="s">
        <v>15</v>
      </c>
      <c r="K3" s="29" t="s">
        <v>16</v>
      </c>
    </row>
    <row r="4" spans="1:11" ht="73.5" customHeight="1" x14ac:dyDescent="0.25">
      <c r="A4" s="30"/>
      <c r="B4" s="27"/>
      <c r="C4" s="4" t="s">
        <v>7</v>
      </c>
      <c r="D4" s="5" t="s">
        <v>6</v>
      </c>
      <c r="E4" s="4" t="s">
        <v>19</v>
      </c>
      <c r="F4" s="33"/>
      <c r="G4" s="32" t="s">
        <v>7</v>
      </c>
      <c r="H4" s="32" t="s">
        <v>6</v>
      </c>
      <c r="I4" s="32" t="s">
        <v>19</v>
      </c>
      <c r="J4" s="30"/>
      <c r="K4" s="30"/>
    </row>
    <row r="5" spans="1:11" ht="75" x14ac:dyDescent="0.25">
      <c r="A5" s="31"/>
      <c r="B5" s="28"/>
      <c r="C5" s="19" t="s">
        <v>17</v>
      </c>
      <c r="D5" s="20" t="s">
        <v>18</v>
      </c>
      <c r="E5" s="19" t="s">
        <v>20</v>
      </c>
      <c r="F5" s="34"/>
      <c r="G5" s="34"/>
      <c r="H5" s="34"/>
      <c r="I5" s="34"/>
      <c r="J5" s="31"/>
      <c r="K5" s="31"/>
    </row>
    <row r="6" spans="1:11" x14ac:dyDescent="0.25">
      <c r="A6" s="2">
        <v>1</v>
      </c>
      <c r="B6" s="3">
        <v>2</v>
      </c>
      <c r="C6" s="6">
        <v>3</v>
      </c>
      <c r="D6" s="4">
        <v>4</v>
      </c>
      <c r="E6" s="6">
        <v>5</v>
      </c>
      <c r="F6" s="6">
        <v>6</v>
      </c>
      <c r="G6" s="17" t="s">
        <v>12</v>
      </c>
      <c r="H6" s="17" t="s">
        <v>13</v>
      </c>
      <c r="I6" s="17" t="s">
        <v>14</v>
      </c>
      <c r="J6" s="2" t="s">
        <v>8</v>
      </c>
      <c r="K6" s="16" t="s">
        <v>8</v>
      </c>
    </row>
    <row r="7" spans="1:11" ht="90" x14ac:dyDescent="0.25">
      <c r="A7" s="7">
        <v>1</v>
      </c>
      <c r="B7" s="8" t="s">
        <v>9</v>
      </c>
      <c r="C7" s="9">
        <v>3426478</v>
      </c>
      <c r="D7" s="10">
        <v>4034911</v>
      </c>
      <c r="E7" s="10">
        <v>4099860</v>
      </c>
      <c r="F7" s="11">
        <v>6</v>
      </c>
      <c r="G7" s="18">
        <f>ROUND(C7*F7,2)/1000</f>
        <v>20558.867999999999</v>
      </c>
      <c r="H7" s="18">
        <f>ROUND(D7*F7,2)/1000</f>
        <v>24209.466</v>
      </c>
      <c r="I7" s="18">
        <f>ROUND(E7*F7,2)/1000</f>
        <v>24599.16</v>
      </c>
      <c r="J7" s="18">
        <f>G7</f>
        <v>20558.867999999999</v>
      </c>
      <c r="K7" s="18">
        <f>J7*1.2</f>
        <v>24670.641599999999</v>
      </c>
    </row>
    <row r="8" spans="1:11" ht="15.75" x14ac:dyDescent="0.25">
      <c r="A8" s="12"/>
      <c r="B8" s="13" t="s">
        <v>10</v>
      </c>
      <c r="C8" s="14"/>
      <c r="D8" s="14"/>
      <c r="E8" s="14"/>
      <c r="F8" s="15">
        <f>SUM(F7)</f>
        <v>6</v>
      </c>
      <c r="G8" s="14">
        <f t="shared" ref="G8:J8" si="0">SUM(G7)</f>
        <v>20558.867999999999</v>
      </c>
      <c r="H8" s="14">
        <f t="shared" si="0"/>
        <v>24209.466</v>
      </c>
      <c r="I8" s="14">
        <f t="shared" si="0"/>
        <v>24599.16</v>
      </c>
      <c r="J8" s="14">
        <f t="shared" si="0"/>
        <v>20558.867999999999</v>
      </c>
      <c r="K8" s="14">
        <f t="shared" ref="K8" si="1">SUM(K7)</f>
        <v>24670.641599999999</v>
      </c>
    </row>
  </sheetData>
  <mergeCells count="11">
    <mergeCell ref="K3:K5"/>
    <mergeCell ref="A2:J2"/>
    <mergeCell ref="C3:E3"/>
    <mergeCell ref="G3:I3"/>
    <mergeCell ref="B3:B5"/>
    <mergeCell ref="A3:A5"/>
    <mergeCell ref="F3:F5"/>
    <mergeCell ref="G4:G5"/>
    <mergeCell ref="H4:H5"/>
    <mergeCell ref="I4:I5"/>
    <mergeCell ref="J3:J5"/>
  </mergeCells>
  <hyperlinks>
    <hyperlink ref="C5" r:id="rId1"/>
    <hyperlink ref="D5" r:id="rId2"/>
    <hyperlink ref="E5" r:id="rId3"/>
  </hyperlinks>
  <pageMargins left="0.31496062992125984" right="0.31496062992125984" top="0.3543307086614173" bottom="0.3543307086614173" header="0.31496062992125984" footer="0.31496062992125984"/>
  <pageSetup paperSize="9"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Ванке Сергей Владимирович</dc:creator>
  <cp:lastModifiedBy>Батманова Мария Николаевна</cp:lastModifiedBy>
  <cp:revision>2</cp:revision>
  <dcterms:created xsi:type="dcterms:W3CDTF">2017-02-13T03:19:02Z</dcterms:created>
  <dcterms:modified xsi:type="dcterms:W3CDTF">2025-04-07T05:51:06Z</dcterms:modified>
</cp:coreProperties>
</file>