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05" yWindow="900" windowWidth="10530" windowHeight="10575" tabRatio="859"/>
  </bookViews>
  <sheets>
    <sheet name="1.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Система приб.уч(долг.персп.)" sheetId="23" r:id="rId13"/>
    <sheet name="10. Система приб.уч(тек.пер.)" sheetId="24" r:id="rId14"/>
  </sheets>
  <externalReferences>
    <externalReference r:id="rId15"/>
  </externalReferences>
  <definedNames>
    <definedName name="_xlnm.Print_Titles" localSheetId="0">'1.паспорт местоположения'!$21:$21</definedName>
    <definedName name="_xlnm.Print_Titles" localSheetId="1">'2. паспорт  ТП'!$21:$21</definedName>
    <definedName name="_xlnm.Print_Titles" localSheetId="4">'3.3 паспорт описание'!$22:$22</definedName>
    <definedName name="_xlnm.Print_Titles" localSheetId="6">'4. паспортбюджет'!$21:$21</definedName>
    <definedName name="_xlnm.Print_Area" localSheetId="0">'1.паспорт местоположения'!$A$1:$C$49</definedName>
    <definedName name="_xlnm.Print_Area" localSheetId="13">'10. Система приб.уч(тек.пер.)'!$A$1:$S$27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Потребители">'[1]1'!$C$4:$C$9</definedName>
  </definedNames>
  <calcPr calcId="125725"/>
</workbook>
</file>

<file path=xl/calcChain.xml><?xml version="1.0" encoding="utf-8"?>
<calcChain xmlns="http://schemas.openxmlformats.org/spreadsheetml/2006/main">
  <c r="C24" i="15"/>
  <c r="X61"/>
  <c r="P29"/>
  <c r="E31"/>
  <c r="X59"/>
  <c r="T30"/>
  <c r="T35"/>
  <c r="T36"/>
  <c r="T38"/>
  <c r="T40"/>
  <c r="T41"/>
  <c r="T42"/>
  <c r="T44"/>
  <c r="T46"/>
  <c r="T48"/>
  <c r="T49"/>
  <c r="T50"/>
  <c r="T53"/>
  <c r="T55"/>
  <c r="T57"/>
  <c r="T58"/>
  <c r="T60"/>
  <c r="T62"/>
  <c r="T64"/>
  <c r="L30"/>
  <c r="L29" s="1"/>
  <c r="L24" s="1"/>
  <c r="P30"/>
  <c r="P24" s="1"/>
  <c r="C52" l="1"/>
  <c r="T52" s="1"/>
  <c r="Y25" l="1"/>
  <c r="Y26"/>
  <c r="Y27"/>
  <c r="Y28"/>
  <c r="Y29"/>
  <c r="Y30"/>
  <c r="Y31"/>
  <c r="Y32"/>
  <c r="Y33"/>
  <c r="Y34"/>
  <c r="Y35"/>
  <c r="Y36"/>
  <c r="Y37"/>
  <c r="Y38"/>
  <c r="Y39"/>
  <c r="Y40"/>
  <c r="Y41"/>
  <c r="Y42"/>
  <c r="Y43"/>
  <c r="Y44"/>
  <c r="Y45"/>
  <c r="Y46"/>
  <c r="Y47"/>
  <c r="Y48"/>
  <c r="Y49"/>
  <c r="Y50"/>
  <c r="Y51"/>
  <c r="Y52"/>
  <c r="Y53"/>
  <c r="Y54"/>
  <c r="Y55"/>
  <c r="Y56"/>
  <c r="Y57"/>
  <c r="Y58"/>
  <c r="Y59"/>
  <c r="Y60"/>
  <c r="Y61"/>
  <c r="Y62"/>
  <c r="Y63"/>
  <c r="Y64"/>
  <c r="Y24"/>
  <c r="X25"/>
  <c r="X26"/>
  <c r="X27"/>
  <c r="X28"/>
  <c r="X31"/>
  <c r="X32"/>
  <c r="X33"/>
  <c r="X34"/>
  <c r="X35"/>
  <c r="X36"/>
  <c r="X38"/>
  <c r="X40"/>
  <c r="X41"/>
  <c r="X42"/>
  <c r="X43"/>
  <c r="X44"/>
  <c r="X46"/>
  <c r="X48"/>
  <c r="X49"/>
  <c r="X50"/>
  <c r="X51"/>
  <c r="X52"/>
  <c r="X53"/>
  <c r="X55"/>
  <c r="X57"/>
  <c r="X58"/>
  <c r="X60"/>
  <c r="X62"/>
  <c r="X64"/>
  <c r="C61" l="1"/>
  <c r="C63"/>
  <c r="F64"/>
  <c r="E64"/>
  <c r="F62"/>
  <c r="E62"/>
  <c r="E60"/>
  <c r="F60" s="1"/>
  <c r="E59"/>
  <c r="F59" s="1"/>
  <c r="E58"/>
  <c r="F58" s="1"/>
  <c r="F57"/>
  <c r="E57"/>
  <c r="F55"/>
  <c r="E55"/>
  <c r="E53"/>
  <c r="F53" s="1"/>
  <c r="E52"/>
  <c r="F52" s="1"/>
  <c r="E51"/>
  <c r="F51" s="1"/>
  <c r="E50"/>
  <c r="F50" s="1"/>
  <c r="F49"/>
  <c r="E49"/>
  <c r="F48"/>
  <c r="E48"/>
  <c r="F46"/>
  <c r="E46"/>
  <c r="E44"/>
  <c r="F44" s="1"/>
  <c r="E43"/>
  <c r="F43" s="1"/>
  <c r="E42"/>
  <c r="F42" s="1"/>
  <c r="F41"/>
  <c r="E41"/>
  <c r="F40"/>
  <c r="E40"/>
  <c r="E38"/>
  <c r="F38" s="1"/>
  <c r="F36"/>
  <c r="E36"/>
  <c r="F35"/>
  <c r="E35"/>
  <c r="E34"/>
  <c r="E33"/>
  <c r="F33" s="1"/>
  <c r="E32"/>
  <c r="G31"/>
  <c r="G30" s="1"/>
  <c r="G29" s="1"/>
  <c r="G24" s="1"/>
  <c r="F31"/>
  <c r="C30"/>
  <c r="F28"/>
  <c r="E28"/>
  <c r="F27"/>
  <c r="F26"/>
  <c r="E26"/>
  <c r="F25"/>
  <c r="E25"/>
  <c r="F32" l="1"/>
  <c r="E30"/>
  <c r="T63"/>
  <c r="X63" s="1"/>
  <c r="E61"/>
  <c r="F61" s="1"/>
  <c r="F34"/>
  <c r="E63"/>
  <c r="F63" s="1"/>
  <c r="X30" l="1"/>
  <c r="E29"/>
  <c r="F30"/>
  <c r="X24" l="1"/>
  <c r="X29"/>
  <c r="E24"/>
  <c r="F24" s="1"/>
  <c r="F29"/>
  <c r="C54" l="1"/>
  <c r="C45" l="1"/>
  <c r="X54"/>
  <c r="E54"/>
  <c r="F54" s="1"/>
  <c r="E25" i="14"/>
  <c r="A15"/>
  <c r="C37" i="15" l="1"/>
  <c r="E45"/>
  <c r="F45" s="1"/>
  <c r="X45"/>
  <c r="C25" i="14"/>
  <c r="E37" i="15" l="1"/>
  <c r="F37" s="1"/>
  <c r="X37"/>
  <c r="R25" i="14"/>
  <c r="C56" i="15" s="1"/>
  <c r="T56" s="1"/>
  <c r="C47" l="1"/>
  <c r="T47" s="1"/>
  <c r="X56"/>
  <c r="E56"/>
  <c r="F56" s="1"/>
  <c r="C39"/>
  <c r="T39" s="1"/>
  <c r="C48" i="7"/>
  <c r="X47" i="15" l="1"/>
  <c r="E47"/>
  <c r="F47" s="1"/>
  <c r="X39"/>
  <c r="E39"/>
  <c r="F39" s="1"/>
  <c r="A5" i="22"/>
  <c r="A5" i="5"/>
  <c r="A4" i="15"/>
  <c r="A5" i="16"/>
  <c r="A5" i="19"/>
  <c r="A5" i="10"/>
  <c r="A4" i="17"/>
  <c r="A5" i="6"/>
  <c r="A5" i="14"/>
  <c r="A6" i="13"/>
  <c r="A4" i="12"/>
  <c r="B22" i="22"/>
  <c r="D25" i="14"/>
  <c r="B25" i="22" l="1"/>
  <c r="A15"/>
  <c r="B21" s="1"/>
  <c r="A12"/>
  <c r="A15" i="5"/>
  <c r="A12"/>
  <c r="A14" i="15" l="1"/>
  <c r="A11"/>
  <c r="A15" i="16"/>
  <c r="A12"/>
  <c r="AK25" i="19"/>
  <c r="A15"/>
  <c r="A12"/>
  <c r="A15" i="10"/>
  <c r="A12"/>
  <c r="A14" i="17"/>
  <c r="A11"/>
  <c r="C26" i="6"/>
  <c r="A15"/>
  <c r="A12"/>
  <c r="A12" i="14" l="1"/>
  <c r="A16" i="13"/>
  <c r="A13"/>
  <c r="A14" i="12"/>
  <c r="A11"/>
  <c r="B27" i="22" l="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<sst xmlns="http://schemas.openxmlformats.org/spreadsheetml/2006/main" count="3346" uniqueCount="588">
  <si>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</si>
  <si>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</si>
  <si>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</si>
  <si>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</si>
  <si>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</si>
  <si>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</si>
  <si>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</si>
  <si>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</si>
  <si>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</si>
  <si>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</si>
  <si>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</si>
  <si>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</si>
  <si>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</si>
  <si>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</si>
  <si>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</si>
  <si>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</si>
  <si>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</si>
  <si>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</si>
  <si>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</si>
  <si>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</si>
  <si>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</si>
  <si>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</si>
  <si>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</si>
  <si>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</si>
  <si>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</si>
  <si>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</si>
  <si>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</si>
  <si>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</si>
  <si>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</si>
  <si>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</si>
  <si>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</si>
  <si>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</si>
  <si>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</si>
  <si>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</si>
  <si>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</si>
  <si>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</si>
  <si>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</si>
  <si>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</si>
  <si>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</si>
  <si>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</si>
  <si>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</si>
  <si>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</si>
  <si>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</si>
  <si>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</si>
  <si>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</si>
  <si>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</si>
  <si>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</si>
  <si>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</si>
  <si>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</si>
  <si>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</si>
  <si>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</si>
  <si>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</si>
  <si>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</si>
  <si>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</si>
  <si>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</si>
  <si>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</si>
  <si>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</si>
  <si>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</si>
  <si>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</si>
  <si>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</si>
  <si>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</si>
  <si>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</si>
  <si>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</si>
  <si>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</si>
  <si>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</si>
  <si>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</si>
  <si>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</si>
  <si>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</si>
  <si>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</si>
  <si>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</si>
  <si>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</si>
  <si>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</si>
  <si>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</si>
  <si>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</si>
  <si>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</si>
  <si>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</si>
  <si>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</si>
  <si>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</si>
  <si>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</si>
  <si>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</si>
  <si>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</si>
  <si>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</si>
  <si>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</si>
  <si>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</si>
  <si>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</si>
  <si>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</si>
  <si>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</si>
  <si>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</si>
  <si>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</si>
  <si>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</si>
  <si>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</si>
  <si>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</si>
  <si>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</si>
  <si>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</si>
  <si>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</si>
  <si>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</si>
  <si>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</si>
  <si>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</si>
  <si>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</si>
  <si>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</si>
  <si>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</si>
  <si>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</si>
  <si>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</si>
  <si>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</si>
  <si>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</si>
  <si>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</si>
  <si>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</si>
  <si>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</si>
  <si>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</si>
  <si>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</si>
  <si>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</si>
  <si>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</si>
  <si>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</si>
  <si>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</si>
  <si>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</si>
  <si>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</si>
  <si>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</si>
  <si>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</si>
  <si>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</si>
  <si>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</si>
  <si>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</si>
  <si>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</si>
  <si>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</si>
  <si>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</si>
  <si>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</si>
  <si>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</si>
  <si>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</si>
  <si>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</si>
  <si>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</si>
  <si>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</si>
  <si>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</si>
  <si>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</si>
  <si>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</si>
  <si>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</si>
  <si>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</si>
  <si>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</si>
  <si>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</si>
  <si>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</si>
  <si>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</si>
  <si>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</si>
  <si>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</si>
  <si>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</si>
  <si>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</si>
  <si>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</si>
  <si>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</si>
  <si>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</si>
  <si>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</si>
  <si>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</si>
  <si>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</si>
  <si>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</si>
  <si>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</si>
  <si>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</si>
  <si>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</si>
  <si>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</si>
  <si>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</si>
  <si>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</si>
  <si>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</si>
  <si>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</si>
  <si>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</si>
  <si>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</si>
  <si>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</si>
  <si>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</si>
  <si>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</si>
  <si>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</si>
  <si>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</si>
  <si>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</si>
  <si>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</si>
  <si>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</si>
  <si>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</si>
  <si>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</si>
  <si>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</si>
  <si>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</si>
  <si>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</si>
  <si>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</si>
  <si>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</si>
  <si>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</si>
  <si>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</si>
  <si>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</si>
  <si>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</si>
  <si>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</si>
  <si>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</si>
  <si>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</si>
  <si>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</si>
  <si>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</si>
  <si>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</si>
  <si>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</si>
  <si>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</si>
  <si>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</si>
  <si>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</si>
  <si>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</si>
  <si>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</si>
  <si>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</si>
  <si>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</si>
  <si>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</si>
  <si>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</si>
  <si>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</si>
  <si>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</si>
  <si>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</si>
  <si>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</si>
  <si>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</si>
  <si>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</si>
  <si>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</si>
  <si>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</si>
  <si>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</si>
  <si>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</si>
  <si>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</si>
  <si>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</si>
  <si>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</si>
  <si>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</si>
  <si>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</si>
  <si>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</si>
  <si>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</si>
  <si>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</si>
  <si>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</si>
  <si>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</si>
  <si>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</si>
  <si>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</si>
  <si>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</si>
  <si>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</si>
  <si>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</si>
  <si>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</si>
  <si>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</si>
  <si>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</si>
  <si>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</si>
  <si>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</si>
  <si>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</si>
  <si>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</si>
  <si>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</si>
  <si>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</si>
  <si>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</si>
  <si>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</si>
  <si>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</si>
  <si>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</si>
  <si>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</si>
  <si>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</si>
  <si>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</si>
  <si>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</si>
  <si>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</si>
  <si>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</si>
  <si>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</si>
  <si>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</si>
  <si>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</si>
  <si>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</si>
  <si>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</si>
  <si>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</si>
  <si>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</si>
  <si>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</si>
  <si>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</si>
  <si>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</si>
  <si>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</si>
  <si>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</si>
  <si>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</si>
  <si>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</si>
  <si>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</si>
  <si>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</si>
  <si>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</si>
  <si>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</si>
  <si>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</si>
  <si>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</si>
  <si>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</si>
  <si>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</si>
  <si>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</si>
  <si>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</si>
  <si>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</si>
  <si>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</si>
  <si>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</si>
  <si>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</si>
  <si>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</si>
  <si>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</si>
  <si>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</si>
  <si>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</si>
  <si>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</si>
  <si>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</si>
  <si>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</si>
  <si>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</si>
  <si>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</si>
  <si>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</si>
  <si>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</si>
  <si>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</si>
  <si>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</si>
  <si>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</si>
  <si>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</si>
  <si>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</si>
  <si>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</si>
  <si>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</si>
  <si>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</si>
  <si>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</si>
  <si>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</si>
  <si>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</si>
  <si>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</si>
  <si>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</si>
  <si>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</si>
  <si>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</si>
  <si>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</si>
  <si>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</si>
  <si>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</si>
  <si>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</si>
  <si>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</si>
  <si>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</si>
  <si>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</si>
  <si>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</si>
  <si>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</si>
  <si>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</si>
  <si>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</si>
  <si>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</si>
  <si>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</si>
  <si>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</si>
  <si>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</si>
  <si>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</si>
  <si>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</si>
  <si>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</si>
  <si>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</si>
  <si>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</si>
  <si>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</si>
  <si>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</si>
  <si>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</si>
  <si>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</si>
  <si>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</si>
  <si>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</si>
  <si>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</si>
  <si>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</si>
  <si>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</si>
  <si>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</si>
  <si>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</si>
  <si>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</si>
  <si>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</si>
  <si>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</si>
  <si>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</si>
  <si>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</si>
  <si>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</si>
  <si>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</si>
  <si>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</si>
  <si>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</si>
  <si>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</si>
  <si>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</si>
  <si>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</si>
  <si>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</si>
  <si>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</si>
  <si>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</si>
  <si>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</si>
  <si>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</si>
  <si>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</si>
  <si>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</si>
  <si>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</si>
  <si>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</si>
  <si>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</si>
  <si>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</si>
  <si>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</si>
  <si>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</si>
  <si>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</si>
  <si>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</si>
  <si>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</si>
  <si>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</si>
  <si>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</si>
  <si>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</si>
  <si>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</si>
  <si>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</si>
  <si>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</si>
  <si>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</si>
  <si>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</si>
  <si>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</si>
  <si>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</si>
  <si>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</si>
  <si>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</si>
  <si>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</si>
  <si>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</si>
  <si>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</si>
  <si>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</si>
  <si>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</si>
  <si>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</si>
  <si>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</si>
  <si>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</si>
  <si>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</si>
  <si>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</si>
  <si>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</si>
  <si>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</si>
  <si>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</si>
  <si>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</si>
  <si>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</si>
  <si>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</si>
  <si>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</si>
  <si>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</si>
  <si>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</si>
  <si>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</si>
  <si>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</si>
  <si>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</si>
  <si>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</si>
  <si>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</si>
  <si>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</si>
  <si>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</si>
  <si>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</si>
  <si>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</si>
  <si>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</si>
  <si>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</si>
  <si>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</si>
  <si>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</si>
  <si>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</si>
  <si>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</si>
  <si>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</si>
  <si>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</si>
  <si>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</si>
  <si>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</si>
  <si>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</si>
  <si>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</si>
  <si>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</si>
  <si>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</si>
  <si>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</si>
  <si>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</si>
  <si>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</si>
  <si>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</si>
  <si>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</si>
  <si>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</si>
  <si>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</si>
  <si>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</si>
  <si>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</si>
  <si>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</si>
  <si>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</si>
  <si>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</si>
  <si>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</si>
  <si>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</si>
  <si>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</si>
  <si>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</si>
  <si>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</si>
  <si>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</si>
  <si>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</si>
  <si>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</si>
  <si>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</si>
  <si>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</si>
  <si>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</si>
  <si>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</si>
  <si>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</si>
  <si>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</si>
  <si>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</si>
  <si>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</si>
  <si>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</si>
  <si>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</si>
  <si>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</si>
  <si>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</si>
  <si>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</si>
  <si>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</si>
  <si>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</si>
  <si>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</si>
  <si>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</si>
  <si>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</si>
  <si>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</si>
  <si>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</si>
  <si>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</si>
  <si>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</si>
  <si>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</si>
  <si>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</si>
  <si>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</si>
  <si>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</si>
  <si>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</si>
  <si>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</si>
  <si>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</si>
  <si>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</si>
  <si>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</si>
  <si>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</si>
  <si>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</si>
  <si>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</si>
  <si>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</si>
  <si>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</si>
  <si>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</si>
  <si>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</si>
  <si>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</si>
  <si>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</si>
  <si>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</si>
  <si>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</si>
  <si>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</si>
  <si>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</si>
  <si>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</si>
  <si>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</si>
  <si>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</si>
  <si>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</si>
  <si>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</si>
  <si>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</si>
  <si>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</si>
  <si>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</si>
  <si>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</si>
  <si>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</si>
  <si>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</si>
  <si>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</si>
  <si>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</si>
  <si>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</si>
  <si>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</si>
  <si>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Западно-Сибирская дирекция по энергоснабжению - структурное подразделение Трансэнерго - филиала ОАО "РЖД" </t>
  </si>
  <si>
    <t xml:space="preserve">Западно-Сибирская дирекция по энергоснабжению - структурное подразделение Трансэнерго - филиала ОАО "РЖД"      </t>
  </si>
  <si>
    <t>Модернизация, техническое перевооружение линий электропередачи</t>
  </si>
  <si>
    <t>Замещение (обновление) электрической сети</t>
  </si>
  <si>
    <t>не требуется</t>
  </si>
  <si>
    <t>в наличии</t>
  </si>
  <si>
    <t>не относится</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</si>
  <si>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</si>
  <si>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</si>
  <si>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 xml:space="preserve"> Западно-Сибирская дирекция по энергоснабжению - структурное подразделение Трансэнерго - филиала ОАО "РЖД"      </t>
  </si>
  <si>
    <t>нд</t>
  </si>
  <si>
    <t>Магистральная с отпайками</t>
  </si>
  <si>
    <t>не проводилась</t>
  </si>
  <si>
    <t>не проводился</t>
  </si>
  <si>
    <t>дерев</t>
  </si>
  <si>
    <t xml:space="preserve">Ж/Б </t>
  </si>
  <si>
    <t>н/д</t>
  </si>
  <si>
    <t>неудовлетворительное (опоры с загниванием выше допустимого, скрутки проводов)</t>
  </si>
  <si>
    <t>Удельные стоимостные показатели реализации инвестиционного проекта, млн .руб (без НДС)</t>
  </si>
  <si>
    <t>Реализация объекта позволит обеспечить  замену морально и физически изношенного оборудования, исключения возможных несчастных случаев и аварийных ситуаций, снизить потери в сетях, возможность присоединения новых потребителей к сетям.</t>
  </si>
  <si>
    <t>П</t>
  </si>
  <si>
    <t>Западно-Сибирская дирекция по энергоснабжению - структурное подразделение Трансэнерго - филиала ОАО "РЖД"</t>
  </si>
  <si>
    <t>IV</t>
  </si>
  <si>
    <t>Сметная стоимость проекта в ценах 2019 года с НДС, млн. руб.</t>
  </si>
  <si>
    <t>Улучшение технического состояния ЛЭП для электроснабжения потребителей, создание интеллектуальных систем учета электрической энергии (мощности) у потребителей.</t>
  </si>
  <si>
    <t xml:space="preserve">В результате реконструкции будет произведена замена деревянных опор на ж/б приставках на железобетонные, замена провода АС на СИП большим сечением, что позволит увеличить срок службы электрооборудования, пропускную способность ВЛ, снизить эксплуатационные и ремонтные затраты, повысить безопосность работ и населения, возможность подключения новых потребителей; будет произведена установка приборов учета электроэнергии с расщепленной архитектурой на отпайки вводов потребителей, что позволит снизить потери в электрических сетях. </t>
  </si>
  <si>
    <t>предложение по корректировке плана</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</si>
  <si>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</si>
  <si>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</si>
  <si>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</si>
  <si>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</si>
  <si>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</si>
  <si>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</si>
  <si>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</si>
  <si>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</si>
  <si>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</si>
  <si>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</si>
  <si>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</si>
  <si>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</si>
  <si>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</si>
  <si>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</si>
  <si>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</si>
  <si>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</si>
  <si>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</si>
  <si>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</si>
  <si>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</si>
  <si>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</si>
  <si>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</si>
  <si>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</si>
  <si>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</si>
  <si>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</si>
  <si>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</si>
  <si>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</si>
  <si>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xml:space="preserve">Создание/модернизация систем учета электрической энергии, реализуемые в рамках инвестиционной программы 
Красноярской дирекции по энергообеспечению на 2018-2020 гг
</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</si>
  <si>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</si>
  <si>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</si>
  <si>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</si>
  <si>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</si>
  <si>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</si>
  <si>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</si>
  <si>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</si>
  <si>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</si>
  <si>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</si>
  <si>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</si>
  <si>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</si>
  <si>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</si>
  <si>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</si>
  <si>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</si>
  <si>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</si>
  <si>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</si>
  <si>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</si>
  <si>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</si>
  <si>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</si>
  <si>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</si>
  <si>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</si>
  <si>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</si>
  <si>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</si>
  <si>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Западно-Сибирская дирекция по энергообеспечению - СП Трансэнерго-филиал ОАО "РЖД"</t>
  </si>
  <si>
    <t>АС-4х70, АС-4х50, АС-4х35, АС-4х25, АС-4х16</t>
  </si>
  <si>
    <t>СИП-4х70, СИП-4х50, СИП-4х35, СИП-4х25, СИП-4х16</t>
  </si>
  <si>
    <t>Проектом предусматривается замена участков ВЛ, включающая в себя:                                    1. Разработка ПСД,                                                                                                           2. СМР, ввод в эксплуатацию</t>
  </si>
  <si>
    <t xml:space="preserve"> по состоянию на 01.01.2024</t>
  </si>
  <si>
    <t>по состоянию на 01.01.2024</t>
  </si>
  <si>
    <t>Факт 2024</t>
  </si>
  <si>
    <t xml:space="preserve">Создание/модернизация систем учета электрической энергии
Западно-Сибирской дирекции по энергообеспечению на период 2025 - 2029 гг
</t>
  </si>
  <si>
    <t>2025*</t>
  </si>
  <si>
    <t>2026*</t>
  </si>
  <si>
    <t>2027*</t>
  </si>
  <si>
    <t>2028*</t>
  </si>
  <si>
    <t>2029*</t>
  </si>
  <si>
    <t>Приказ Минэнерго № 131 от 26.02.2024, сметы</t>
  </si>
  <si>
    <t>Год раскрытия информации: 2025 год</t>
  </si>
  <si>
    <t>Предложения по корректировке плана</t>
  </si>
  <si>
    <t>Тайгинская дистанция электроснабжения - структурное подразделение Западно-Сибирской дирекции по энергообеспечению - филиал ОАО "РЖД"</t>
  </si>
  <si>
    <t>Томская область</t>
  </si>
  <si>
    <t>2025</t>
  </si>
  <si>
    <t>М</t>
  </si>
  <si>
    <t>Техническое перевооружение ВЛ-0,4 кВ от ТП-496 ст. Томск 2</t>
  </si>
  <si>
    <t>P_ЗСИБНТЭ-ТО1</t>
  </si>
  <si>
    <t>г. Томск</t>
  </si>
  <si>
    <t>Показатель замены линий электропередачи  (L0,4кВз_лэп) = 6,14 км</t>
  </si>
  <si>
    <t>ВЛ-0,4 кВ от ТП-496 ст. Томск-2</t>
  </si>
  <si>
    <t>ВЛ-0,4 кВ в г.Томск (ст. Томск-2) находятся в эксплуатации с  1969 года. Оборудование морально и физически изношено.  Необходима замена опор, которые не соответствуют требованиям указаний К146-2009 , замена провода ,  протяженностью 6,14 км линии, установка приборов учета электроэнергии с расщепленной архитектурой.</t>
  </si>
</sst>
</file>

<file path=xl/styles.xml><?xml version="1.0" encoding="utf-8"?>
<styleSheet xmlns="http://schemas.openxmlformats.org/spreadsheetml/2006/main">
  <numFmts count="5">
    <numFmt numFmtId="164" formatCode="_-* #,##0.00\ _р_._-;\-* #,##0.00\ _р_._-;_-* &quot;-&quot;??\ _р_._-;_-@_-"/>
    <numFmt numFmtId="165" formatCode="_-* #,##0.00_р_._-;\-* #,##0.00_р_._-;_-* &quot;-&quot;??_р_._-;_-@_-"/>
    <numFmt numFmtId="166" formatCode="#,##0_ ;\-#,##0\ "/>
    <numFmt numFmtId="167" formatCode="0.000"/>
    <numFmt numFmtId="168" formatCode="0.000000000000000"/>
  </numFmts>
  <fonts count="6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3"/>
      <color theme="1"/>
      <name val="Times New Roman"/>
      <family val="1"/>
      <charset val="204"/>
    </font>
    <font>
      <b/>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3" fillId="0" borderId="0"/>
    <xf numFmtId="0" fontId="11" fillId="0" borderId="0"/>
    <xf numFmtId="0" fontId="1" fillId="0" borderId="0"/>
  </cellStyleXfs>
  <cellXfs count="46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9" xfId="67" applyFont="1" applyFill="1" applyBorder="1" applyAlignment="1">
      <alignment horizontal="center" vertical="center" wrapText="1"/>
    </xf>
    <xf numFmtId="167" fontId="7" fillId="0" borderId="49" xfId="67"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48" fillId="0" borderId="1" xfId="45"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44" xfId="2" applyFont="1" applyFill="1" applyBorder="1" applyAlignment="1">
      <alignment horizontal="justify" wrapText="1"/>
    </xf>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0" applyFont="1" applyFill="1" applyBorder="1" applyAlignment="1">
      <alignment horizontal="left" vertical="center" wrapText="1"/>
    </xf>
    <xf numFmtId="0" fontId="39" fillId="0" borderId="9" xfId="0" applyFont="1" applyBorder="1" applyAlignment="1">
      <alignment horizontal="center" vertical="center" wrapText="1"/>
    </xf>
    <xf numFmtId="0" fontId="36" fillId="0" borderId="0" xfId="0" applyFont="1" applyFill="1"/>
    <xf numFmtId="0" fontId="65" fillId="0" borderId="1" xfId="0" applyFont="1" applyBorder="1" applyAlignment="1">
      <alignment horizontal="center" vertical="center" wrapText="1"/>
    </xf>
    <xf numFmtId="0" fontId="36" fillId="0" borderId="2" xfId="0" applyFont="1" applyBorder="1" applyAlignment="1">
      <alignment horizontal="center" vertical="center"/>
    </xf>
    <xf numFmtId="0" fontId="65" fillId="0" borderId="2" xfId="0" applyFont="1" applyBorder="1" applyAlignment="1">
      <alignment horizontal="center" vertical="center" wrapText="1"/>
    </xf>
    <xf numFmtId="0" fontId="36" fillId="0" borderId="33" xfId="0" applyFont="1" applyBorder="1" applyAlignment="1">
      <alignment horizontal="center" vertical="center"/>
    </xf>
    <xf numFmtId="0" fontId="53" fillId="0" borderId="44" xfId="0" applyFont="1" applyBorder="1" applyAlignment="1">
      <alignment horizontal="center" vertical="center" wrapText="1"/>
    </xf>
    <xf numFmtId="0" fontId="53" fillId="0" borderId="44" xfId="0" applyFont="1" applyBorder="1" applyAlignment="1">
      <alignment horizontal="center" vertical="center"/>
    </xf>
    <xf numFmtId="0" fontId="65" fillId="0" borderId="44" xfId="0" applyFont="1" applyBorder="1" applyAlignment="1">
      <alignment horizontal="center" vertical="center" wrapText="1"/>
    </xf>
    <xf numFmtId="0" fontId="36" fillId="0" borderId="0" xfId="0" applyFont="1"/>
    <xf numFmtId="0" fontId="39" fillId="0" borderId="2" xfId="0" applyFont="1" applyFill="1" applyBorder="1" applyAlignment="1">
      <alignment horizontal="left" vertical="center" wrapText="1"/>
    </xf>
    <xf numFmtId="0" fontId="36" fillId="0"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 fillId="0" borderId="0" xfId="1" applyFont="1" applyFill="1" applyBorder="1" applyAlignment="1">
      <alignment vertical="center"/>
    </xf>
    <xf numFmtId="0" fontId="5" fillId="0" borderId="0" xfId="1" applyFont="1" applyAlignment="1">
      <alignmen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7" fillId="0" borderId="0" xfId="0" applyFont="1" applyFill="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0" fontId="64" fillId="0" borderId="1" xfId="1" applyNumberFormat="1" applyFont="1" applyBorder="1" applyAlignment="1">
      <alignment vertical="center" wrapText="1"/>
    </xf>
    <xf numFmtId="167" fontId="11" fillId="0" borderId="1" xfId="2" applyNumberFormat="1"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48" fillId="0" borderId="2" xfId="45" applyFont="1" applyFill="1" applyBorder="1" applyAlignment="1">
      <alignment horizontal="center" vertical="center" wrapText="1"/>
    </xf>
    <xf numFmtId="0" fontId="44" fillId="0" borderId="2" xfId="45" applyFont="1" applyFill="1" applyBorder="1" applyAlignment="1">
      <alignment horizontal="center" vertical="center" wrapText="1"/>
    </xf>
    <xf numFmtId="0" fontId="44" fillId="0" borderId="1" xfId="45" applyFont="1" applyFill="1" applyBorder="1" applyAlignment="1">
      <alignment horizontal="center" vertical="center" wrapText="1"/>
    </xf>
    <xf numFmtId="16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1"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3"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9" xfId="52" applyFont="1" applyFill="1" applyBorder="1" applyAlignment="1">
      <alignment horizontal="center" vertical="center"/>
    </xf>
    <xf numFmtId="0" fontId="43" fillId="0" borderId="50" xfId="52" applyFont="1" applyFill="1" applyBorder="1" applyAlignment="1">
      <alignment horizontal="center" vertical="center"/>
    </xf>
    <xf numFmtId="0" fontId="43" fillId="0" borderId="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50"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 fillId="0" borderId="50" xfId="0" applyFont="1" applyFill="1" applyBorder="1" applyAlignment="1">
      <alignment horizontal="left"/>
    </xf>
    <xf numFmtId="0" fontId="39" fillId="0" borderId="1" xfId="0" applyFont="1" applyFill="1" applyBorder="1" applyAlignment="1">
      <alignment horizontal="center" vertical="center" wrapText="1"/>
    </xf>
    <xf numFmtId="0" fontId="39" fillId="0" borderId="1" xfId="0" applyFont="1" applyFill="1" applyBorder="1" applyAlignment="1">
      <alignment horizontal="left" vertical="center" wrapText="1"/>
    </xf>
    <xf numFmtId="0" fontId="39" fillId="0" borderId="10" xfId="0" applyFont="1" applyFill="1" applyBorder="1" applyAlignment="1">
      <alignment horizontal="left" vertical="center" wrapText="1"/>
    </xf>
    <xf numFmtId="0" fontId="39" fillId="0" borderId="10"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4"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39" fillId="0" borderId="0" xfId="0" applyFont="1" applyAlignment="1">
      <alignment horizontal="center" vertical="top" wrapText="1"/>
    </xf>
    <xf numFmtId="0" fontId="39" fillId="0" borderId="0" xfId="0" applyFont="1" applyAlignment="1">
      <alignment horizontal="center" vertical="top"/>
    </xf>
    <xf numFmtId="0" fontId="39" fillId="0" borderId="20" xfId="0" applyFont="1" applyBorder="1" applyAlignment="1">
      <alignment horizontal="center" vertical="top"/>
    </xf>
    <xf numFmtId="0" fontId="39" fillId="0" borderId="9"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3" xfId="0" applyFont="1" applyBorder="1" applyAlignment="1">
      <alignment horizontal="center" vertical="center" wrapText="1"/>
    </xf>
    <xf numFmtId="0" fontId="11" fillId="0" borderId="0" xfId="0" applyFont="1" applyAlignment="1">
      <alignment horizontal="left" wrapText="1"/>
    </xf>
    <xf numFmtId="0" fontId="65" fillId="0" borderId="44" xfId="0" applyFont="1" applyBorder="1" applyAlignment="1">
      <alignment horizontal="center" vertical="center"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2" xfId="0" applyFont="1" applyBorder="1" applyAlignment="1">
      <alignment horizontal="center" vertical="center"/>
    </xf>
    <xf numFmtId="0" fontId="65" fillId="25" borderId="53" xfId="0" applyFont="1" applyFill="1" applyBorder="1" applyAlignment="1">
      <alignment horizontal="center" vertical="center" wrapText="1"/>
    </xf>
    <xf numFmtId="0" fontId="65" fillId="25" borderId="54" xfId="0" applyFont="1" applyFill="1" applyBorder="1" applyAlignment="1">
      <alignment horizontal="center" vertical="center" wrapText="1"/>
    </xf>
    <xf numFmtId="0" fontId="65" fillId="25" borderId="52" xfId="0"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36" fillId="0" borderId="0" xfId="0" applyFont="1" applyAlignment="1">
      <alignment horizontal="center"/>
    </xf>
    <xf numFmtId="0" fontId="65" fillId="0" borderId="44" xfId="0" applyFont="1" applyBorder="1" applyAlignment="1">
      <alignment horizontal="center" vertical="center"/>
    </xf>
    <xf numFmtId="0" fontId="36" fillId="0" borderId="44" xfId="0" applyFont="1" applyBorder="1" applyAlignment="1">
      <alignment horizontal="center" vertical="center"/>
    </xf>
    <xf numFmtId="2" fontId="65" fillId="0" borderId="44" xfId="0" applyNumberFormat="1" applyFont="1" applyBorder="1" applyAlignment="1">
      <alignment horizontal="center" vertical="center" wrapText="1"/>
    </xf>
    <xf numFmtId="0" fontId="36" fillId="0" borderId="44" xfId="0" applyFont="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3" xfId="69"/>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6"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-265258212.57142788</c:v>
              </c:pt>
              <c:pt idx="1">
                <c:v>-69335094.857142568</c:v>
              </c:pt>
              <c:pt idx="2">
                <c:v>181736262.47885731</c:v>
              </c:pt>
              <c:pt idx="3">
                <c:v>511337418.11587286</c:v>
              </c:pt>
              <c:pt idx="4">
                <c:v>1038486045.7635219</c:v>
              </c:pt>
              <c:pt idx="5">
                <c:v>1889528962.3941052</c:v>
              </c:pt>
              <c:pt idx="6">
                <c:v>3279395678.5362</c:v>
              </c:pt>
              <c:pt idx="7">
                <c:v>5750544752.124074</c:v>
              </c:pt>
              <c:pt idx="8">
                <c:v>9919805125.558445</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182125696"/>
        <c:axId val="182127616"/>
      </c:lineChart>
      <c:catAx>
        <c:axId val="182125696"/>
        <c:scaling>
          <c:orientation val="minMax"/>
        </c:scaling>
        <c:axPos val="b"/>
        <c:numFmt formatCode="General" sourceLinked="1"/>
        <c:tickLblPos val="nextTo"/>
        <c:crossAx val="182127616"/>
        <c:crosses val="autoZero"/>
        <c:auto val="1"/>
        <c:lblAlgn val="ctr"/>
        <c:lblOffset val="100"/>
      </c:catAx>
      <c:valAx>
        <c:axId val="182127616"/>
        <c:scaling>
          <c:orientation val="minMax"/>
        </c:scaling>
        <c:axPos val="l"/>
        <c:majorGridlines/>
        <c:numFmt formatCode="General" sourceLinked="1"/>
        <c:tickLblPos val="nextTo"/>
        <c:txPr>
          <a:bodyPr/>
          <a:lstStyle/>
          <a:p>
            <a:pPr>
              <a:defRPr sz="700"/>
            </a:pPr>
            <a:endParaRPr lang="ru-RU"/>
          </a:p>
        </c:txPr>
        <c:crossAx val="182125696"/>
        <c:crosses val="autoZero"/>
        <c:crossBetween val="between"/>
      </c:valAx>
    </c:plotArea>
    <c:legend>
      <c:legendPos val="r"/>
      <c:layout>
        <c:manualLayout>
          <c:xMode val="edge"/>
          <c:yMode val="edge"/>
          <c:x val="0.1101190476190463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nko_ov\AppData\Local\Microsoft\Windows\Temporary%20Internet%20Files\Content.Outlook\T23L7XUU\1.XLSX!&#1056;&#1072;&#1073;&#1086;&#1095;&#1080;&#1081;%20&#1083;&#1080;&#1089;&#1090;!"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zoomScale="60" workbookViewId="0">
      <selection activeCell="C11" sqref="C11"/>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6"/>
      <c r="C1" s="38" t="s">
        <v>69</v>
      </c>
      <c r="F1" s="14"/>
      <c r="G1" s="14"/>
    </row>
    <row r="2" spans="1:22" s="10" customFormat="1" ht="18.75" customHeight="1">
      <c r="A2" s="16"/>
      <c r="C2" s="13" t="s">
        <v>10</v>
      </c>
      <c r="F2" s="14"/>
      <c r="G2" s="14"/>
    </row>
    <row r="3" spans="1:22" s="10" customFormat="1" ht="18.75">
      <c r="A3" s="15"/>
      <c r="C3" s="13" t="s">
        <v>68</v>
      </c>
      <c r="F3" s="14"/>
      <c r="G3" s="14"/>
    </row>
    <row r="4" spans="1:22" s="10" customFormat="1" ht="18.75">
      <c r="A4" s="15"/>
      <c r="F4" s="14"/>
      <c r="G4" s="14"/>
      <c r="H4" s="13"/>
    </row>
    <row r="5" spans="1:22" s="10" customFormat="1" ht="15.75">
      <c r="A5" s="254" t="s">
        <v>576</v>
      </c>
      <c r="B5" s="254"/>
      <c r="C5" s="254"/>
      <c r="D5" s="170"/>
      <c r="E5" s="170"/>
      <c r="F5" s="170"/>
      <c r="G5" s="170"/>
      <c r="H5" s="170"/>
      <c r="I5" s="170"/>
      <c r="J5" s="170"/>
    </row>
    <row r="6" spans="1:22" s="10" customFormat="1" ht="18.75">
      <c r="A6" s="15"/>
      <c r="F6" s="14"/>
      <c r="G6" s="14"/>
      <c r="H6" s="13"/>
    </row>
    <row r="7" spans="1:22" s="10" customFormat="1" ht="18.75">
      <c r="A7" s="258" t="s">
        <v>9</v>
      </c>
      <c r="B7" s="258"/>
      <c r="C7" s="258"/>
      <c r="D7" s="11"/>
      <c r="E7" s="11"/>
      <c r="F7" s="11"/>
      <c r="G7" s="11"/>
      <c r="H7" s="11"/>
      <c r="I7" s="11"/>
      <c r="J7" s="11"/>
      <c r="K7" s="11"/>
      <c r="L7" s="11"/>
      <c r="M7" s="11"/>
      <c r="N7" s="11"/>
      <c r="O7" s="11"/>
      <c r="P7" s="11"/>
      <c r="Q7" s="11"/>
      <c r="R7" s="11"/>
      <c r="S7" s="11"/>
      <c r="T7" s="11"/>
      <c r="U7" s="11"/>
      <c r="V7" s="11"/>
    </row>
    <row r="8" spans="1:22" s="10" customFormat="1" ht="18.75">
      <c r="A8" s="12"/>
      <c r="B8" s="12"/>
      <c r="C8" s="12"/>
      <c r="D8" s="12"/>
      <c r="E8" s="12"/>
      <c r="F8" s="12"/>
      <c r="G8" s="12"/>
      <c r="H8" s="12"/>
      <c r="I8" s="11"/>
      <c r="J8" s="11"/>
      <c r="K8" s="11"/>
      <c r="L8" s="11"/>
      <c r="M8" s="11"/>
      <c r="N8" s="11"/>
      <c r="O8" s="11"/>
      <c r="P8" s="11"/>
      <c r="Q8" s="11"/>
      <c r="R8" s="11"/>
      <c r="S8" s="11"/>
      <c r="T8" s="11"/>
      <c r="U8" s="11"/>
      <c r="V8" s="11"/>
    </row>
    <row r="9" spans="1:22" s="10" customFormat="1" ht="18.75">
      <c r="A9" s="258" t="s">
        <v>486</v>
      </c>
      <c r="B9" s="258"/>
      <c r="C9" s="258"/>
      <c r="D9" s="6"/>
      <c r="E9" s="6"/>
      <c r="F9" s="6"/>
      <c r="G9" s="6"/>
      <c r="H9" s="6"/>
      <c r="I9" s="11"/>
      <c r="J9" s="11"/>
      <c r="K9" s="11"/>
      <c r="L9" s="11"/>
      <c r="M9" s="11"/>
      <c r="N9" s="11"/>
      <c r="O9" s="11"/>
      <c r="P9" s="11"/>
      <c r="Q9" s="11"/>
      <c r="R9" s="11"/>
      <c r="S9" s="11"/>
      <c r="T9" s="11"/>
      <c r="U9" s="11"/>
      <c r="V9" s="11"/>
    </row>
    <row r="10" spans="1:22" s="10" customFormat="1" ht="18.75">
      <c r="A10" s="255" t="s">
        <v>8</v>
      </c>
      <c r="B10" s="255"/>
      <c r="C10" s="255"/>
      <c r="D10" s="4"/>
      <c r="E10" s="4"/>
      <c r="F10" s="4"/>
      <c r="G10" s="4"/>
      <c r="H10" s="4"/>
      <c r="I10" s="11"/>
      <c r="J10" s="11"/>
      <c r="K10" s="11"/>
      <c r="L10" s="11"/>
      <c r="M10" s="11"/>
      <c r="N10" s="11"/>
      <c r="O10" s="11"/>
      <c r="P10" s="11"/>
      <c r="Q10" s="11"/>
      <c r="R10" s="11"/>
      <c r="S10" s="11"/>
      <c r="T10" s="11"/>
      <c r="U10" s="11"/>
      <c r="V10" s="11"/>
    </row>
    <row r="11" spans="1:22" s="10" customFormat="1" ht="18.7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c r="A12" s="258" t="s">
        <v>583</v>
      </c>
      <c r="B12" s="258"/>
      <c r="C12" s="258"/>
      <c r="D12" s="6"/>
      <c r="E12" s="6"/>
      <c r="F12" s="6"/>
      <c r="G12" s="6"/>
      <c r="H12" s="6"/>
      <c r="I12" s="11"/>
      <c r="J12" s="11"/>
      <c r="K12" s="11"/>
      <c r="L12" s="11"/>
      <c r="M12" s="11"/>
      <c r="N12" s="11"/>
      <c r="O12" s="11"/>
      <c r="P12" s="11"/>
      <c r="Q12" s="11"/>
      <c r="R12" s="11"/>
      <c r="S12" s="11"/>
      <c r="T12" s="11"/>
      <c r="U12" s="11"/>
      <c r="V12" s="11"/>
    </row>
    <row r="13" spans="1:22" s="10" customFormat="1" ht="18.75">
      <c r="A13" s="255" t="s">
        <v>7</v>
      </c>
      <c r="B13" s="255"/>
      <c r="C13" s="255"/>
      <c r="D13" s="4"/>
      <c r="E13" s="4"/>
      <c r="F13" s="4"/>
      <c r="G13" s="4"/>
      <c r="H13" s="4"/>
      <c r="I13" s="11"/>
      <c r="J13" s="11"/>
      <c r="K13" s="11"/>
      <c r="L13" s="11"/>
      <c r="M13" s="11"/>
      <c r="N13" s="11"/>
      <c r="O13" s="11"/>
      <c r="P13" s="11"/>
      <c r="Q13" s="11"/>
      <c r="R13" s="11"/>
      <c r="S13" s="11"/>
      <c r="T13" s="11"/>
      <c r="U13" s="11"/>
      <c r="V13" s="11"/>
    </row>
    <row r="14" spans="1:22" s="7" customFormat="1" ht="15.75" customHeight="1">
      <c r="A14" s="8"/>
      <c r="B14" s="8"/>
      <c r="C14" s="8"/>
      <c r="D14" s="8"/>
      <c r="E14" s="8"/>
      <c r="F14" s="8"/>
      <c r="G14" s="8"/>
      <c r="H14" s="8"/>
      <c r="I14" s="8"/>
      <c r="J14" s="8"/>
      <c r="K14" s="8"/>
      <c r="L14" s="8"/>
      <c r="M14" s="8"/>
      <c r="N14" s="8"/>
      <c r="O14" s="8"/>
      <c r="P14" s="8"/>
      <c r="Q14" s="8"/>
      <c r="R14" s="8"/>
      <c r="S14" s="8"/>
      <c r="T14" s="8"/>
      <c r="U14" s="8"/>
      <c r="V14" s="8"/>
    </row>
    <row r="15" spans="1:22" s="2" customFormat="1" ht="18.75">
      <c r="A15" s="258" t="s">
        <v>582</v>
      </c>
      <c r="B15" s="258"/>
      <c r="C15" s="258"/>
      <c r="D15" s="6"/>
      <c r="E15" s="6"/>
      <c r="F15" s="6"/>
      <c r="G15" s="6"/>
      <c r="H15" s="6"/>
      <c r="I15" s="6"/>
      <c r="J15" s="6"/>
      <c r="K15" s="6"/>
      <c r="L15" s="6"/>
      <c r="M15" s="6"/>
      <c r="N15" s="6"/>
      <c r="O15" s="6"/>
      <c r="P15" s="6"/>
      <c r="Q15" s="6"/>
      <c r="R15" s="6"/>
      <c r="S15" s="6"/>
      <c r="T15" s="6"/>
      <c r="U15" s="6"/>
      <c r="V15" s="6"/>
    </row>
    <row r="16" spans="1:22" s="2" customFormat="1" ht="15" customHeight="1">
      <c r="A16" s="255" t="s">
        <v>5</v>
      </c>
      <c r="B16" s="255"/>
      <c r="C16" s="255"/>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256" t="s">
        <v>470</v>
      </c>
      <c r="B18" s="257"/>
      <c r="C18" s="257"/>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c r="A22" s="23" t="s">
        <v>65</v>
      </c>
      <c r="B22" s="40" t="s">
        <v>324</v>
      </c>
      <c r="C22" s="36" t="s">
        <v>487</v>
      </c>
      <c r="D22" s="28"/>
      <c r="E22" s="28"/>
      <c r="F22" s="28"/>
      <c r="G22" s="28"/>
      <c r="H22" s="28"/>
      <c r="I22" s="27"/>
      <c r="J22" s="27"/>
      <c r="K22" s="27"/>
      <c r="L22" s="27"/>
      <c r="M22" s="27"/>
      <c r="N22" s="27"/>
      <c r="O22" s="27"/>
      <c r="P22" s="27"/>
      <c r="Q22" s="27"/>
      <c r="R22" s="27"/>
      <c r="S22" s="27"/>
      <c r="T22" s="26"/>
      <c r="U22" s="26"/>
      <c r="V22" s="26"/>
    </row>
    <row r="23" spans="1:22" s="2" customFormat="1" ht="41.25" customHeight="1">
      <c r="A23" s="23" t="s">
        <v>63</v>
      </c>
      <c r="B23" s="35" t="s">
        <v>64</v>
      </c>
      <c r="C23" s="36" t="s">
        <v>488</v>
      </c>
      <c r="D23" s="28"/>
      <c r="E23" s="28"/>
      <c r="F23" s="28"/>
      <c r="G23" s="28"/>
      <c r="H23" s="28"/>
      <c r="I23" s="27"/>
      <c r="J23" s="27"/>
      <c r="K23" s="27"/>
      <c r="L23" s="27"/>
      <c r="M23" s="27"/>
      <c r="N23" s="27"/>
      <c r="O23" s="27"/>
      <c r="P23" s="27"/>
      <c r="Q23" s="27"/>
      <c r="R23" s="27"/>
      <c r="S23" s="27"/>
      <c r="T23" s="26"/>
      <c r="U23" s="26"/>
      <c r="V23" s="26"/>
    </row>
    <row r="24" spans="1:22" s="2" customFormat="1" ht="22.5" customHeight="1">
      <c r="A24" s="251"/>
      <c r="B24" s="252"/>
      <c r="C24" s="253"/>
      <c r="D24" s="28"/>
      <c r="E24" s="28"/>
      <c r="F24" s="28"/>
      <c r="G24" s="28"/>
      <c r="H24" s="28"/>
      <c r="I24" s="27"/>
      <c r="J24" s="27"/>
      <c r="K24" s="27"/>
      <c r="L24" s="27"/>
      <c r="M24" s="27"/>
      <c r="N24" s="27"/>
      <c r="O24" s="27"/>
      <c r="P24" s="27"/>
      <c r="Q24" s="27"/>
      <c r="R24" s="27"/>
      <c r="S24" s="27"/>
      <c r="T24" s="26"/>
      <c r="U24" s="26"/>
      <c r="V24" s="26"/>
    </row>
    <row r="25" spans="1:22" s="31" customFormat="1" ht="58.5" customHeight="1">
      <c r="A25" s="23" t="s">
        <v>62</v>
      </c>
      <c r="B25" s="167" t="s">
        <v>419</v>
      </c>
      <c r="C25" s="187" t="s">
        <v>578</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3" t="s">
        <v>61</v>
      </c>
      <c r="B26" s="167" t="s">
        <v>75</v>
      </c>
      <c r="C26" s="187" t="s">
        <v>579</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3" t="s">
        <v>59</v>
      </c>
      <c r="B27" s="167" t="s">
        <v>74</v>
      </c>
      <c r="C27" s="187" t="s">
        <v>584</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3" t="s">
        <v>58</v>
      </c>
      <c r="B28" s="167" t="s">
        <v>420</v>
      </c>
      <c r="C28" s="188" t="s">
        <v>489</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3" t="s">
        <v>56</v>
      </c>
      <c r="B29" s="167" t="s">
        <v>421</v>
      </c>
      <c r="C29" s="188" t="s">
        <v>489</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3" t="s">
        <v>54</v>
      </c>
      <c r="B30" s="167" t="s">
        <v>422</v>
      </c>
      <c r="C30" s="188" t="s">
        <v>489</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3" t="s">
        <v>73</v>
      </c>
      <c r="B31" s="39" t="s">
        <v>423</v>
      </c>
      <c r="C31" s="188"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3" t="s">
        <v>71</v>
      </c>
      <c r="B32" s="39" t="s">
        <v>424</v>
      </c>
      <c r="C32" s="188" t="s">
        <v>489</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3" t="s">
        <v>70</v>
      </c>
      <c r="B33" s="39" t="s">
        <v>425</v>
      </c>
      <c r="C33" s="188" t="s">
        <v>491</v>
      </c>
      <c r="D33" s="34"/>
      <c r="E33" s="34"/>
      <c r="F33" s="34"/>
      <c r="G33" s="34"/>
      <c r="H33" s="33"/>
      <c r="I33" s="33"/>
      <c r="J33" s="33"/>
      <c r="K33" s="33"/>
      <c r="L33" s="33"/>
      <c r="M33" s="33"/>
      <c r="N33" s="33"/>
      <c r="O33" s="33"/>
      <c r="P33" s="33"/>
      <c r="Q33" s="33"/>
      <c r="R33" s="33"/>
      <c r="S33" s="32"/>
      <c r="T33" s="32"/>
      <c r="U33" s="32"/>
      <c r="V33" s="32"/>
    </row>
    <row r="34" spans="1:22" ht="111" customHeight="1">
      <c r="A34" s="23" t="s">
        <v>439</v>
      </c>
      <c r="B34" s="39" t="s">
        <v>426</v>
      </c>
      <c r="C34" s="188" t="s">
        <v>489</v>
      </c>
      <c r="D34" s="22"/>
      <c r="E34" s="22"/>
      <c r="F34" s="22"/>
      <c r="G34" s="22"/>
      <c r="H34" s="22"/>
      <c r="I34" s="22"/>
      <c r="J34" s="22"/>
      <c r="K34" s="22"/>
      <c r="L34" s="22"/>
      <c r="M34" s="22"/>
      <c r="N34" s="22"/>
      <c r="O34" s="22"/>
      <c r="P34" s="22"/>
      <c r="Q34" s="22"/>
      <c r="R34" s="22"/>
      <c r="S34" s="22"/>
      <c r="T34" s="22"/>
      <c r="U34" s="22"/>
      <c r="V34" s="22"/>
    </row>
    <row r="35" spans="1:22" ht="58.5" customHeight="1">
      <c r="A35" s="23" t="s">
        <v>429</v>
      </c>
      <c r="B35" s="39" t="s">
        <v>72</v>
      </c>
      <c r="C35" s="188" t="s">
        <v>489</v>
      </c>
      <c r="D35" s="22"/>
      <c r="E35" s="22"/>
      <c r="F35" s="22"/>
      <c r="G35" s="22"/>
      <c r="H35" s="22"/>
      <c r="I35" s="22"/>
      <c r="J35" s="22"/>
      <c r="K35" s="22"/>
      <c r="L35" s="22"/>
      <c r="M35" s="22"/>
      <c r="N35" s="22"/>
      <c r="O35" s="22"/>
      <c r="P35" s="22"/>
      <c r="Q35" s="22"/>
      <c r="R35" s="22"/>
      <c r="S35" s="22"/>
      <c r="T35" s="22"/>
      <c r="U35" s="22"/>
      <c r="V35" s="22"/>
    </row>
    <row r="36" spans="1:22" ht="51.75" customHeight="1">
      <c r="A36" s="23" t="s">
        <v>440</v>
      </c>
      <c r="B36" s="39" t="s">
        <v>427</v>
      </c>
      <c r="C36" s="188" t="s">
        <v>490</v>
      </c>
      <c r="D36" s="22"/>
      <c r="E36" s="22"/>
      <c r="F36" s="22"/>
      <c r="G36" s="22"/>
      <c r="H36" s="22"/>
      <c r="I36" s="22"/>
      <c r="J36" s="22"/>
      <c r="K36" s="22"/>
      <c r="L36" s="22"/>
      <c r="M36" s="22"/>
      <c r="N36" s="22"/>
      <c r="O36" s="22"/>
      <c r="P36" s="22"/>
      <c r="Q36" s="22"/>
      <c r="R36" s="22"/>
      <c r="S36" s="22"/>
      <c r="T36" s="22"/>
      <c r="U36" s="22"/>
      <c r="V36" s="22"/>
    </row>
    <row r="37" spans="1:22" ht="43.5" customHeight="1">
      <c r="A37" s="23" t="s">
        <v>430</v>
      </c>
      <c r="B37" s="39" t="s">
        <v>428</v>
      </c>
      <c r="C37" s="188" t="s">
        <v>490</v>
      </c>
      <c r="D37" s="22"/>
      <c r="E37" s="22"/>
      <c r="F37" s="22"/>
      <c r="G37" s="22"/>
      <c r="H37" s="22"/>
      <c r="I37" s="22"/>
      <c r="J37" s="22"/>
      <c r="K37" s="22"/>
      <c r="L37" s="22"/>
      <c r="M37" s="22"/>
      <c r="N37" s="22"/>
      <c r="O37" s="22"/>
      <c r="P37" s="22"/>
      <c r="Q37" s="22"/>
      <c r="R37" s="22"/>
      <c r="S37" s="22"/>
      <c r="T37" s="22"/>
      <c r="U37" s="22"/>
      <c r="V37" s="22"/>
    </row>
    <row r="38" spans="1:22" ht="43.5" customHeight="1">
      <c r="A38" s="23" t="s">
        <v>441</v>
      </c>
      <c r="B38" s="39" t="s">
        <v>236</v>
      </c>
      <c r="C38" s="188" t="s">
        <v>489</v>
      </c>
      <c r="D38" s="22"/>
      <c r="E38" s="22"/>
      <c r="F38" s="22"/>
      <c r="G38" s="22"/>
      <c r="H38" s="22"/>
      <c r="I38" s="22"/>
      <c r="J38" s="22"/>
      <c r="K38" s="22"/>
      <c r="L38" s="22"/>
      <c r="M38" s="22"/>
      <c r="N38" s="22"/>
      <c r="O38" s="22"/>
      <c r="P38" s="22"/>
      <c r="Q38" s="22"/>
      <c r="R38" s="22"/>
      <c r="S38" s="22"/>
      <c r="T38" s="22"/>
      <c r="U38" s="22"/>
      <c r="V38" s="22"/>
    </row>
    <row r="39" spans="1:22" ht="23.25" customHeight="1">
      <c r="A39" s="251"/>
      <c r="B39" s="252"/>
      <c r="C39" s="253"/>
      <c r="D39" s="22"/>
      <c r="E39" s="22"/>
      <c r="F39" s="22"/>
      <c r="G39" s="22"/>
      <c r="H39" s="22"/>
      <c r="I39" s="22"/>
      <c r="J39" s="22"/>
      <c r="K39" s="22"/>
      <c r="L39" s="22"/>
      <c r="M39" s="22"/>
      <c r="N39" s="22"/>
      <c r="O39" s="22"/>
      <c r="P39" s="22"/>
      <c r="Q39" s="22"/>
      <c r="R39" s="22"/>
      <c r="S39" s="22"/>
      <c r="T39" s="22"/>
      <c r="U39" s="22"/>
      <c r="V39" s="22"/>
    </row>
    <row r="40" spans="1:22" ht="63">
      <c r="A40" s="23" t="s">
        <v>431</v>
      </c>
      <c r="B40" s="39" t="s">
        <v>480</v>
      </c>
      <c r="C40" s="188" t="s">
        <v>585</v>
      </c>
      <c r="D40" s="22"/>
      <c r="E40" s="22"/>
      <c r="F40" s="22"/>
      <c r="G40" s="22"/>
      <c r="H40" s="22"/>
      <c r="I40" s="22"/>
      <c r="J40" s="22"/>
      <c r="K40" s="22"/>
      <c r="L40" s="22"/>
      <c r="M40" s="22"/>
      <c r="N40" s="22"/>
      <c r="O40" s="22"/>
      <c r="P40" s="22"/>
      <c r="Q40" s="22"/>
      <c r="R40" s="22"/>
      <c r="S40" s="22"/>
      <c r="T40" s="22"/>
      <c r="U40" s="22"/>
      <c r="V40" s="22"/>
    </row>
    <row r="41" spans="1:22" ht="105.75" customHeight="1">
      <c r="A41" s="23" t="s">
        <v>442</v>
      </c>
      <c r="B41" s="39" t="s">
        <v>465</v>
      </c>
      <c r="C41" s="188" t="s">
        <v>489</v>
      </c>
      <c r="D41" s="22"/>
      <c r="E41" s="22"/>
      <c r="F41" s="22"/>
      <c r="G41" s="22"/>
      <c r="H41" s="22"/>
      <c r="I41" s="22"/>
      <c r="J41" s="22"/>
      <c r="K41" s="22"/>
      <c r="L41" s="22"/>
      <c r="M41" s="22"/>
      <c r="N41" s="22"/>
      <c r="O41" s="22"/>
      <c r="P41" s="22"/>
      <c r="Q41" s="22"/>
      <c r="R41" s="22"/>
      <c r="S41" s="22"/>
      <c r="T41" s="22"/>
      <c r="U41" s="22"/>
      <c r="V41" s="22"/>
    </row>
    <row r="42" spans="1:22" ht="83.25" customHeight="1">
      <c r="A42" s="23" t="s">
        <v>432</v>
      </c>
      <c r="B42" s="39" t="s">
        <v>479</v>
      </c>
      <c r="C42" s="188" t="s">
        <v>489</v>
      </c>
      <c r="D42" s="22"/>
      <c r="E42" s="22"/>
      <c r="F42" s="22"/>
      <c r="G42" s="22"/>
      <c r="H42" s="22"/>
      <c r="I42" s="22"/>
      <c r="J42" s="22"/>
      <c r="K42" s="22"/>
      <c r="L42" s="22"/>
      <c r="M42" s="22"/>
      <c r="N42" s="22"/>
      <c r="O42" s="22"/>
      <c r="P42" s="22"/>
      <c r="Q42" s="22"/>
      <c r="R42" s="22"/>
      <c r="S42" s="22"/>
      <c r="T42" s="22"/>
      <c r="U42" s="22"/>
      <c r="V42" s="22"/>
    </row>
    <row r="43" spans="1:22" ht="186" customHeight="1">
      <c r="A43" s="23" t="s">
        <v>445</v>
      </c>
      <c r="B43" s="39" t="s">
        <v>446</v>
      </c>
      <c r="C43" s="188" t="s">
        <v>489</v>
      </c>
      <c r="D43" s="22"/>
      <c r="E43" s="22"/>
      <c r="F43" s="22"/>
      <c r="G43" s="22"/>
      <c r="H43" s="22"/>
      <c r="I43" s="22"/>
      <c r="J43" s="22"/>
      <c r="K43" s="22"/>
      <c r="L43" s="22"/>
      <c r="M43" s="22"/>
      <c r="N43" s="22"/>
      <c r="O43" s="22"/>
      <c r="P43" s="22"/>
      <c r="Q43" s="22"/>
      <c r="R43" s="22"/>
      <c r="S43" s="22"/>
      <c r="T43" s="22"/>
      <c r="U43" s="22"/>
      <c r="V43" s="22"/>
    </row>
    <row r="44" spans="1:22" ht="111" customHeight="1">
      <c r="A44" s="23" t="s">
        <v>433</v>
      </c>
      <c r="B44" s="39" t="s">
        <v>471</v>
      </c>
      <c r="C44" s="188" t="s">
        <v>489</v>
      </c>
      <c r="D44" s="22"/>
      <c r="E44" s="22"/>
      <c r="F44" s="22"/>
      <c r="G44" s="22"/>
      <c r="H44" s="22"/>
      <c r="I44" s="22"/>
      <c r="J44" s="22"/>
      <c r="K44" s="22"/>
      <c r="L44" s="22"/>
      <c r="M44" s="22"/>
      <c r="N44" s="22"/>
      <c r="O44" s="22"/>
      <c r="P44" s="22"/>
      <c r="Q44" s="22"/>
      <c r="R44" s="22"/>
      <c r="S44" s="22"/>
      <c r="T44" s="22"/>
      <c r="U44" s="22"/>
      <c r="V44" s="22"/>
    </row>
    <row r="45" spans="1:22" ht="120" customHeight="1">
      <c r="A45" s="23" t="s">
        <v>466</v>
      </c>
      <c r="B45" s="39" t="s">
        <v>472</v>
      </c>
      <c r="C45" s="188" t="s">
        <v>489</v>
      </c>
      <c r="D45" s="22"/>
      <c r="E45" s="22"/>
      <c r="F45" s="22"/>
      <c r="G45" s="22"/>
      <c r="H45" s="22"/>
      <c r="I45" s="22"/>
      <c r="J45" s="22"/>
      <c r="K45" s="22"/>
      <c r="L45" s="22"/>
      <c r="M45" s="22"/>
      <c r="N45" s="22"/>
      <c r="O45" s="22"/>
      <c r="P45" s="22"/>
      <c r="Q45" s="22"/>
      <c r="R45" s="22"/>
      <c r="S45" s="22"/>
      <c r="T45" s="22"/>
      <c r="U45" s="22"/>
      <c r="V45" s="22"/>
    </row>
    <row r="46" spans="1:22" ht="101.25" customHeight="1">
      <c r="A46" s="23" t="s">
        <v>434</v>
      </c>
      <c r="B46" s="39" t="s">
        <v>473</v>
      </c>
      <c r="C46" s="188" t="s">
        <v>489</v>
      </c>
      <c r="D46" s="22"/>
      <c r="E46" s="22"/>
      <c r="F46" s="22"/>
      <c r="G46" s="22"/>
      <c r="H46" s="22"/>
      <c r="I46" s="22"/>
      <c r="J46" s="22"/>
      <c r="K46" s="22"/>
      <c r="L46" s="22"/>
      <c r="M46" s="22"/>
      <c r="N46" s="22"/>
      <c r="O46" s="22"/>
      <c r="P46" s="22"/>
      <c r="Q46" s="22"/>
      <c r="R46" s="22"/>
      <c r="S46" s="22"/>
      <c r="T46" s="22"/>
      <c r="U46" s="22"/>
      <c r="V46" s="22"/>
    </row>
    <row r="47" spans="1:22" ht="18.75" customHeight="1">
      <c r="A47" s="251"/>
      <c r="B47" s="252"/>
      <c r="C47" s="253"/>
      <c r="D47" s="22"/>
      <c r="E47" s="22"/>
      <c r="F47" s="22"/>
      <c r="G47" s="22"/>
      <c r="H47" s="22"/>
      <c r="I47" s="22"/>
      <c r="J47" s="22"/>
      <c r="K47" s="22"/>
      <c r="L47" s="22"/>
      <c r="M47" s="22"/>
      <c r="N47" s="22"/>
      <c r="O47" s="22"/>
      <c r="P47" s="22"/>
      <c r="Q47" s="22"/>
      <c r="R47" s="22"/>
      <c r="S47" s="22"/>
      <c r="T47" s="22"/>
      <c r="U47" s="22"/>
      <c r="V47" s="22"/>
    </row>
    <row r="48" spans="1:22" ht="75.75" customHeight="1">
      <c r="A48" s="23" t="s">
        <v>467</v>
      </c>
      <c r="B48" s="39" t="s">
        <v>492</v>
      </c>
      <c r="C48" s="189">
        <f>C49*1.2</f>
        <v>51.838943999999998</v>
      </c>
      <c r="D48" s="22"/>
      <c r="E48" s="22"/>
      <c r="F48" s="22"/>
      <c r="G48" s="22"/>
      <c r="H48" s="22"/>
      <c r="I48" s="22"/>
      <c r="J48" s="22"/>
      <c r="K48" s="22"/>
      <c r="L48" s="22"/>
      <c r="M48" s="22"/>
      <c r="N48" s="22"/>
      <c r="O48" s="22"/>
      <c r="P48" s="22"/>
      <c r="Q48" s="22"/>
      <c r="R48" s="22"/>
      <c r="S48" s="22"/>
      <c r="T48" s="22"/>
      <c r="U48" s="22"/>
      <c r="V48" s="22"/>
    </row>
    <row r="49" spans="1:22" ht="71.25" customHeight="1">
      <c r="A49" s="23" t="s">
        <v>435</v>
      </c>
      <c r="B49" s="39" t="s">
        <v>493</v>
      </c>
      <c r="C49" s="189">
        <v>43.199120000000001</v>
      </c>
      <c r="D49" s="22"/>
      <c r="E49" s="22"/>
      <c r="F49" s="22"/>
      <c r="G49" s="22"/>
      <c r="H49" s="22"/>
      <c r="I49" s="22"/>
      <c r="J49" s="22"/>
      <c r="K49" s="22"/>
      <c r="L49" s="22"/>
      <c r="M49" s="22"/>
      <c r="N49" s="22"/>
      <c r="O49" s="22"/>
      <c r="P49" s="22"/>
      <c r="Q49" s="22"/>
      <c r="R49" s="22"/>
      <c r="S49" s="22"/>
      <c r="T49" s="22"/>
      <c r="U49" s="22"/>
      <c r="V49" s="22"/>
    </row>
    <row r="50" spans="1:22">
      <c r="A50" s="22"/>
      <c r="B50" s="22"/>
      <c r="C50" s="22"/>
      <c r="D50" s="22"/>
      <c r="E50" s="22"/>
      <c r="F50" s="22"/>
      <c r="G50" s="22"/>
      <c r="H50" s="22"/>
      <c r="I50" s="22"/>
      <c r="J50" s="22"/>
      <c r="K50" s="22"/>
      <c r="L50" s="22"/>
      <c r="M50" s="22"/>
      <c r="N50" s="22"/>
      <c r="O50" s="22"/>
      <c r="P50" s="22"/>
      <c r="Q50" s="22"/>
      <c r="R50" s="22"/>
      <c r="S50" s="22"/>
      <c r="T50" s="22"/>
      <c r="U50" s="22"/>
      <c r="V50" s="22"/>
    </row>
    <row r="51" spans="1:22">
      <c r="A51" s="22"/>
      <c r="B51" s="22"/>
      <c r="C51" s="22"/>
      <c r="D51" s="22"/>
      <c r="E51" s="22"/>
      <c r="F51" s="22"/>
      <c r="G51" s="22"/>
      <c r="H51" s="22"/>
      <c r="I51" s="22"/>
      <c r="J51" s="22"/>
      <c r="K51" s="22"/>
      <c r="L51" s="22"/>
      <c r="M51" s="22"/>
      <c r="N51" s="22"/>
      <c r="O51" s="22"/>
      <c r="P51" s="22"/>
      <c r="Q51" s="22"/>
      <c r="R51" s="22"/>
      <c r="S51" s="22"/>
      <c r="T51" s="22"/>
      <c r="U51" s="22"/>
      <c r="V51" s="22"/>
    </row>
    <row r="52" spans="1:22">
      <c r="A52" s="22"/>
      <c r="B52" s="22"/>
      <c r="C52" s="22"/>
      <c r="D52" s="22"/>
      <c r="E52" s="22"/>
      <c r="F52" s="22"/>
      <c r="G52" s="22"/>
      <c r="H52" s="22"/>
      <c r="I52" s="22"/>
      <c r="J52" s="22"/>
      <c r="K52" s="22"/>
      <c r="L52" s="22"/>
      <c r="M52" s="22"/>
      <c r="N52" s="22"/>
      <c r="O52" s="22"/>
      <c r="P52" s="22"/>
      <c r="Q52" s="22"/>
      <c r="R52" s="22"/>
      <c r="S52" s="22"/>
      <c r="T52" s="22"/>
      <c r="U52" s="22"/>
      <c r="V52" s="22"/>
    </row>
    <row r="53" spans="1:22">
      <c r="A53" s="22"/>
      <c r="B53" s="22"/>
      <c r="C53" s="22"/>
      <c r="D53" s="22"/>
      <c r="E53" s="22"/>
      <c r="F53" s="22"/>
      <c r="G53" s="22"/>
      <c r="H53" s="22"/>
      <c r="I53" s="22"/>
      <c r="J53" s="22"/>
      <c r="K53" s="22"/>
      <c r="L53" s="22"/>
      <c r="M53" s="22"/>
      <c r="N53" s="22"/>
      <c r="O53" s="22"/>
      <c r="P53" s="22"/>
      <c r="Q53" s="22"/>
      <c r="R53" s="22"/>
      <c r="S53" s="22"/>
      <c r="T53" s="22"/>
      <c r="U53" s="22"/>
      <c r="V53" s="22"/>
    </row>
    <row r="54" spans="1:22">
      <c r="A54" s="22"/>
      <c r="B54" s="22"/>
      <c r="C54" s="22"/>
      <c r="D54" s="22"/>
      <c r="E54" s="22"/>
      <c r="F54" s="22"/>
      <c r="G54" s="22"/>
      <c r="H54" s="22"/>
      <c r="I54" s="22"/>
      <c r="J54" s="22"/>
      <c r="K54" s="22"/>
      <c r="L54" s="22"/>
      <c r="M54" s="22"/>
      <c r="N54" s="22"/>
      <c r="O54" s="22"/>
      <c r="P54" s="22"/>
      <c r="Q54" s="22"/>
      <c r="R54" s="22"/>
      <c r="S54" s="22"/>
      <c r="T54" s="22"/>
      <c r="U54" s="22"/>
      <c r="V54" s="22"/>
    </row>
    <row r="55" spans="1:22">
      <c r="A55" s="22"/>
      <c r="B55" s="22"/>
      <c r="C55" s="22"/>
      <c r="D55" s="22"/>
      <c r="E55" s="22"/>
      <c r="F55" s="22"/>
      <c r="G55" s="22"/>
      <c r="H55" s="22"/>
      <c r="I55" s="22"/>
      <c r="J55" s="22"/>
      <c r="K55" s="22"/>
      <c r="L55" s="22"/>
      <c r="M55" s="22"/>
      <c r="N55" s="22"/>
      <c r="O55" s="22"/>
      <c r="P55" s="22"/>
      <c r="Q55" s="22"/>
      <c r="R55" s="22"/>
      <c r="S55" s="22"/>
      <c r="T55" s="22"/>
      <c r="U55" s="22"/>
      <c r="V55" s="22"/>
    </row>
    <row r="56" spans="1:22">
      <c r="A56" s="22"/>
      <c r="B56" s="22"/>
      <c r="C56" s="22"/>
      <c r="D56" s="22"/>
      <c r="E56" s="22"/>
      <c r="F56" s="22"/>
      <c r="G56" s="22"/>
      <c r="H56" s="22"/>
      <c r="I56" s="22"/>
      <c r="J56" s="22"/>
      <c r="K56" s="22"/>
      <c r="L56" s="22"/>
      <c r="M56" s="22"/>
      <c r="N56" s="22"/>
      <c r="O56" s="22"/>
      <c r="P56" s="22"/>
      <c r="Q56" s="22"/>
      <c r="R56" s="22"/>
      <c r="S56" s="22"/>
      <c r="T56" s="22"/>
      <c r="U56" s="22"/>
      <c r="V56" s="22"/>
    </row>
    <row r="57" spans="1:22">
      <c r="A57" s="22"/>
      <c r="B57" s="22"/>
      <c r="C57" s="22"/>
      <c r="D57" s="22"/>
      <c r="E57" s="22"/>
      <c r="F57" s="22"/>
      <c r="G57" s="22"/>
      <c r="H57" s="22"/>
      <c r="I57" s="22"/>
      <c r="J57" s="22"/>
      <c r="K57" s="22"/>
      <c r="L57" s="22"/>
      <c r="M57" s="22"/>
      <c r="N57" s="22"/>
      <c r="O57" s="22"/>
      <c r="P57" s="22"/>
      <c r="Q57" s="22"/>
      <c r="R57" s="22"/>
      <c r="S57" s="22"/>
      <c r="T57" s="22"/>
      <c r="U57" s="22"/>
      <c r="V57" s="22"/>
    </row>
    <row r="58" spans="1:22">
      <c r="A58" s="22"/>
      <c r="B58" s="22"/>
      <c r="C58" s="22"/>
      <c r="D58" s="22"/>
      <c r="E58" s="22"/>
      <c r="F58" s="22"/>
      <c r="G58" s="22"/>
      <c r="H58" s="22"/>
      <c r="I58" s="22"/>
      <c r="J58" s="22"/>
      <c r="K58" s="22"/>
      <c r="L58" s="22"/>
      <c r="M58" s="22"/>
      <c r="N58" s="22"/>
      <c r="O58" s="22"/>
      <c r="P58" s="22"/>
      <c r="Q58" s="22"/>
      <c r="R58" s="22"/>
      <c r="S58" s="22"/>
      <c r="T58" s="22"/>
      <c r="U58" s="22"/>
      <c r="V58" s="22"/>
    </row>
    <row r="59" spans="1:22">
      <c r="A59" s="22"/>
      <c r="B59" s="22"/>
      <c r="C59" s="22"/>
      <c r="D59" s="22"/>
      <c r="E59" s="22"/>
      <c r="F59" s="22"/>
      <c r="G59" s="22"/>
      <c r="H59" s="22"/>
      <c r="I59" s="22"/>
      <c r="J59" s="22"/>
      <c r="K59" s="22"/>
      <c r="L59" s="22"/>
      <c r="M59" s="22"/>
      <c r="N59" s="22"/>
      <c r="O59" s="22"/>
      <c r="P59" s="22"/>
      <c r="Q59" s="22"/>
      <c r="R59" s="22"/>
      <c r="S59" s="22"/>
      <c r="T59" s="22"/>
      <c r="U59" s="22"/>
      <c r="V59" s="22"/>
    </row>
    <row r="60" spans="1:22">
      <c r="A60" s="22"/>
      <c r="B60" s="22"/>
      <c r="C60" s="22"/>
      <c r="D60" s="22"/>
      <c r="E60" s="22"/>
      <c r="F60" s="22"/>
      <c r="G60" s="22"/>
      <c r="H60" s="22"/>
      <c r="I60" s="22"/>
      <c r="J60" s="22"/>
      <c r="K60" s="22"/>
      <c r="L60" s="22"/>
      <c r="M60" s="22"/>
      <c r="N60" s="22"/>
      <c r="O60" s="22"/>
      <c r="P60" s="22"/>
      <c r="Q60" s="22"/>
      <c r="R60" s="22"/>
      <c r="S60" s="22"/>
      <c r="T60" s="22"/>
      <c r="U60" s="22"/>
      <c r="V60" s="22"/>
    </row>
    <row r="61" spans="1:22">
      <c r="A61" s="22"/>
      <c r="B61" s="22"/>
      <c r="C61" s="22"/>
      <c r="D61" s="22"/>
      <c r="E61" s="22"/>
      <c r="F61" s="22"/>
      <c r="G61" s="22"/>
      <c r="H61" s="22"/>
      <c r="I61" s="22"/>
      <c r="J61" s="22"/>
      <c r="K61" s="22"/>
      <c r="L61" s="22"/>
      <c r="M61" s="22"/>
      <c r="N61" s="22"/>
      <c r="O61" s="22"/>
      <c r="P61" s="22"/>
      <c r="Q61" s="22"/>
      <c r="R61" s="22"/>
      <c r="S61" s="22"/>
      <c r="T61" s="22"/>
      <c r="U61" s="22"/>
      <c r="V61" s="22"/>
    </row>
    <row r="62" spans="1:22">
      <c r="A62" s="22"/>
      <c r="B62" s="22"/>
      <c r="C62" s="22"/>
      <c r="D62" s="22"/>
      <c r="E62" s="22"/>
      <c r="F62" s="22"/>
      <c r="G62" s="22"/>
      <c r="H62" s="22"/>
      <c r="I62" s="22"/>
      <c r="J62" s="22"/>
      <c r="K62" s="22"/>
      <c r="L62" s="22"/>
      <c r="M62" s="22"/>
      <c r="N62" s="22"/>
      <c r="O62" s="22"/>
      <c r="P62" s="22"/>
      <c r="Q62" s="22"/>
      <c r="R62" s="22"/>
      <c r="S62" s="22"/>
      <c r="T62" s="22"/>
      <c r="U62" s="22"/>
      <c r="V62" s="22"/>
    </row>
    <row r="63" spans="1:22">
      <c r="A63" s="22"/>
      <c r="B63" s="22"/>
      <c r="C63" s="22"/>
      <c r="D63" s="22"/>
      <c r="E63" s="22"/>
      <c r="F63" s="22"/>
      <c r="G63" s="22"/>
      <c r="H63" s="22"/>
      <c r="I63" s="22"/>
      <c r="J63" s="22"/>
      <c r="K63" s="22"/>
      <c r="L63" s="22"/>
      <c r="M63" s="22"/>
      <c r="N63" s="22"/>
      <c r="O63" s="22"/>
      <c r="P63" s="22"/>
      <c r="Q63" s="22"/>
      <c r="R63" s="22"/>
      <c r="S63" s="22"/>
      <c r="T63" s="22"/>
      <c r="U63" s="22"/>
      <c r="V63" s="22"/>
    </row>
    <row r="64" spans="1:22">
      <c r="A64" s="22"/>
      <c r="B64" s="22"/>
      <c r="C64" s="22"/>
      <c r="D64" s="22"/>
      <c r="E64" s="22"/>
      <c r="F64" s="22"/>
      <c r="G64" s="22"/>
      <c r="H64" s="22"/>
      <c r="I64" s="22"/>
      <c r="J64" s="22"/>
      <c r="K64" s="22"/>
      <c r="L64" s="22"/>
      <c r="M64" s="22"/>
      <c r="N64" s="22"/>
      <c r="O64" s="22"/>
      <c r="P64" s="22"/>
      <c r="Q64" s="22"/>
      <c r="R64" s="22"/>
      <c r="S64" s="22"/>
      <c r="T64" s="22"/>
      <c r="U64" s="22"/>
      <c r="V64" s="22"/>
    </row>
    <row r="65" spans="1:22">
      <c r="A65" s="22"/>
      <c r="B65" s="22"/>
      <c r="C65" s="22"/>
      <c r="D65" s="22"/>
      <c r="E65" s="22"/>
      <c r="F65" s="22"/>
      <c r="G65" s="22"/>
      <c r="H65" s="22"/>
      <c r="I65" s="22"/>
      <c r="J65" s="22"/>
      <c r="K65" s="22"/>
      <c r="L65" s="22"/>
      <c r="M65" s="22"/>
      <c r="N65" s="22"/>
      <c r="O65" s="22"/>
      <c r="P65" s="22"/>
      <c r="Q65" s="22"/>
      <c r="R65" s="22"/>
      <c r="S65" s="22"/>
      <c r="T65" s="22"/>
      <c r="U65" s="22"/>
      <c r="V65" s="22"/>
    </row>
    <row r="66" spans="1:22">
      <c r="A66" s="22"/>
      <c r="B66" s="22"/>
      <c r="C66" s="22"/>
      <c r="D66" s="22"/>
      <c r="E66" s="22"/>
      <c r="F66" s="22"/>
      <c r="G66" s="22"/>
      <c r="H66" s="22"/>
      <c r="I66" s="22"/>
      <c r="J66" s="22"/>
      <c r="K66" s="22"/>
      <c r="L66" s="22"/>
      <c r="M66" s="22"/>
      <c r="N66" s="22"/>
      <c r="O66" s="22"/>
      <c r="P66" s="22"/>
      <c r="Q66" s="22"/>
      <c r="R66" s="22"/>
      <c r="S66" s="22"/>
      <c r="T66" s="22"/>
      <c r="U66" s="22"/>
      <c r="V66" s="22"/>
    </row>
    <row r="67" spans="1:22">
      <c r="A67" s="22"/>
      <c r="B67" s="22"/>
      <c r="C67" s="22"/>
      <c r="D67" s="22"/>
      <c r="E67" s="22"/>
      <c r="F67" s="22"/>
      <c r="G67" s="22"/>
      <c r="H67" s="22"/>
      <c r="I67" s="22"/>
      <c r="J67" s="22"/>
      <c r="K67" s="22"/>
      <c r="L67" s="22"/>
      <c r="M67" s="22"/>
      <c r="N67" s="22"/>
      <c r="O67" s="22"/>
      <c r="P67" s="22"/>
      <c r="Q67" s="22"/>
      <c r="R67" s="22"/>
      <c r="S67" s="22"/>
      <c r="T67" s="22"/>
      <c r="U67" s="22"/>
      <c r="V67" s="22"/>
    </row>
    <row r="68" spans="1:22">
      <c r="A68" s="22"/>
      <c r="B68" s="22"/>
      <c r="C68" s="22"/>
      <c r="D68" s="22"/>
      <c r="E68" s="22"/>
      <c r="F68" s="22"/>
      <c r="G68" s="22"/>
      <c r="H68" s="22"/>
      <c r="I68" s="22"/>
      <c r="J68" s="22"/>
      <c r="K68" s="22"/>
      <c r="L68" s="22"/>
      <c r="M68" s="22"/>
      <c r="N68" s="22"/>
      <c r="O68" s="22"/>
      <c r="P68" s="22"/>
      <c r="Q68" s="22"/>
      <c r="R68" s="22"/>
      <c r="S68" s="22"/>
      <c r="T68" s="22"/>
      <c r="U68" s="22"/>
      <c r="V68" s="22"/>
    </row>
    <row r="69" spans="1:22">
      <c r="A69" s="22"/>
      <c r="B69" s="22"/>
      <c r="C69" s="22"/>
      <c r="D69" s="22"/>
      <c r="E69" s="22"/>
      <c r="F69" s="22"/>
      <c r="G69" s="22"/>
      <c r="H69" s="22"/>
      <c r="I69" s="22"/>
      <c r="J69" s="22"/>
      <c r="K69" s="22"/>
      <c r="L69" s="22"/>
      <c r="M69" s="22"/>
      <c r="N69" s="22"/>
      <c r="O69" s="22"/>
      <c r="P69" s="22"/>
      <c r="Q69" s="22"/>
      <c r="R69" s="22"/>
      <c r="S69" s="22"/>
      <c r="T69" s="22"/>
      <c r="U69" s="22"/>
      <c r="V69" s="22"/>
    </row>
    <row r="70" spans="1:22">
      <c r="A70" s="22"/>
      <c r="B70" s="22"/>
      <c r="C70" s="22"/>
      <c r="D70" s="22"/>
      <c r="E70" s="22"/>
      <c r="F70" s="22"/>
      <c r="G70" s="22"/>
      <c r="H70" s="22"/>
      <c r="I70" s="22"/>
      <c r="J70" s="22"/>
      <c r="K70" s="22"/>
      <c r="L70" s="22"/>
      <c r="M70" s="22"/>
      <c r="N70" s="22"/>
      <c r="O70" s="22"/>
      <c r="P70" s="22"/>
      <c r="Q70" s="22"/>
      <c r="R70" s="22"/>
      <c r="S70" s="22"/>
      <c r="T70" s="22"/>
      <c r="U70" s="22"/>
      <c r="V70" s="22"/>
    </row>
    <row r="71" spans="1:22">
      <c r="A71" s="22"/>
      <c r="B71" s="22"/>
      <c r="C71" s="22"/>
      <c r="D71" s="22"/>
      <c r="E71" s="22"/>
      <c r="F71" s="22"/>
      <c r="G71" s="22"/>
      <c r="H71" s="22"/>
      <c r="I71" s="22"/>
      <c r="J71" s="22"/>
      <c r="K71" s="22"/>
      <c r="L71" s="22"/>
      <c r="M71" s="22"/>
      <c r="N71" s="22"/>
      <c r="O71" s="22"/>
      <c r="P71" s="22"/>
      <c r="Q71" s="22"/>
      <c r="R71" s="22"/>
      <c r="S71" s="22"/>
      <c r="T71" s="22"/>
      <c r="U71" s="22"/>
      <c r="V71" s="22"/>
    </row>
    <row r="72" spans="1:22">
      <c r="A72" s="22"/>
      <c r="B72" s="22"/>
      <c r="C72" s="22"/>
      <c r="D72" s="22"/>
      <c r="E72" s="22"/>
      <c r="F72" s="22"/>
      <c r="G72" s="22"/>
      <c r="H72" s="22"/>
      <c r="I72" s="22"/>
      <c r="J72" s="22"/>
      <c r="K72" s="22"/>
      <c r="L72" s="22"/>
      <c r="M72" s="22"/>
      <c r="N72" s="22"/>
      <c r="O72" s="22"/>
      <c r="P72" s="22"/>
      <c r="Q72" s="22"/>
      <c r="R72" s="22"/>
      <c r="S72" s="22"/>
      <c r="T72" s="22"/>
      <c r="U72" s="22"/>
      <c r="V72" s="22"/>
    </row>
    <row r="73" spans="1:22">
      <c r="A73" s="22"/>
      <c r="B73" s="22"/>
      <c r="C73" s="22"/>
      <c r="D73" s="22"/>
      <c r="E73" s="22"/>
      <c r="F73" s="22"/>
      <c r="G73" s="22"/>
      <c r="H73" s="22"/>
      <c r="I73" s="22"/>
      <c r="J73" s="22"/>
      <c r="K73" s="22"/>
      <c r="L73" s="22"/>
      <c r="M73" s="22"/>
      <c r="N73" s="22"/>
      <c r="O73" s="22"/>
      <c r="P73" s="22"/>
      <c r="Q73" s="22"/>
      <c r="R73" s="22"/>
      <c r="S73" s="22"/>
      <c r="T73" s="22"/>
      <c r="U73" s="22"/>
      <c r="V73" s="22"/>
    </row>
    <row r="74" spans="1:22">
      <c r="A74" s="22"/>
      <c r="B74" s="22"/>
      <c r="C74" s="22"/>
      <c r="D74" s="22"/>
      <c r="E74" s="22"/>
      <c r="F74" s="22"/>
      <c r="G74" s="22"/>
      <c r="H74" s="22"/>
      <c r="I74" s="22"/>
      <c r="J74" s="22"/>
      <c r="K74" s="22"/>
      <c r="L74" s="22"/>
      <c r="M74" s="22"/>
      <c r="N74" s="22"/>
      <c r="O74" s="22"/>
      <c r="P74" s="22"/>
      <c r="Q74" s="22"/>
      <c r="R74" s="22"/>
      <c r="S74" s="22"/>
      <c r="T74" s="22"/>
      <c r="U74" s="22"/>
      <c r="V74" s="22"/>
    </row>
    <row r="75" spans="1:22">
      <c r="A75" s="22"/>
      <c r="B75" s="22"/>
      <c r="C75" s="22"/>
      <c r="D75" s="22"/>
      <c r="E75" s="22"/>
      <c r="F75" s="22"/>
      <c r="G75" s="22"/>
      <c r="H75" s="22"/>
      <c r="I75" s="22"/>
      <c r="J75" s="22"/>
      <c r="K75" s="22"/>
      <c r="L75" s="22"/>
      <c r="M75" s="22"/>
      <c r="N75" s="22"/>
      <c r="O75" s="22"/>
      <c r="P75" s="22"/>
      <c r="Q75" s="22"/>
      <c r="R75" s="22"/>
      <c r="S75" s="22"/>
      <c r="T75" s="22"/>
      <c r="U75" s="22"/>
      <c r="V75" s="22"/>
    </row>
    <row r="76" spans="1:22">
      <c r="A76" s="22"/>
      <c r="B76" s="22"/>
      <c r="C76" s="22"/>
      <c r="D76" s="22"/>
      <c r="E76" s="22"/>
      <c r="F76" s="22"/>
      <c r="G76" s="22"/>
      <c r="H76" s="22"/>
      <c r="I76" s="22"/>
      <c r="J76" s="22"/>
      <c r="K76" s="22"/>
      <c r="L76" s="22"/>
      <c r="M76" s="22"/>
      <c r="N76" s="22"/>
      <c r="O76" s="22"/>
      <c r="P76" s="22"/>
      <c r="Q76" s="22"/>
      <c r="R76" s="22"/>
      <c r="S76" s="22"/>
      <c r="T76" s="22"/>
      <c r="U76" s="22"/>
      <c r="V76" s="22"/>
    </row>
    <row r="77" spans="1:22">
      <c r="A77" s="22"/>
      <c r="B77" s="22"/>
      <c r="C77" s="22"/>
      <c r="D77" s="22"/>
      <c r="E77" s="22"/>
      <c r="F77" s="22"/>
      <c r="G77" s="22"/>
      <c r="H77" s="22"/>
      <c r="I77" s="22"/>
      <c r="J77" s="22"/>
      <c r="K77" s="22"/>
      <c r="L77" s="22"/>
      <c r="M77" s="22"/>
      <c r="N77" s="22"/>
      <c r="O77" s="22"/>
      <c r="P77" s="22"/>
      <c r="Q77" s="22"/>
      <c r="R77" s="22"/>
      <c r="S77" s="22"/>
      <c r="T77" s="22"/>
      <c r="U77" s="22"/>
      <c r="V77" s="22"/>
    </row>
    <row r="78" spans="1:22">
      <c r="A78" s="22"/>
      <c r="B78" s="22"/>
      <c r="C78" s="22"/>
      <c r="D78" s="22"/>
      <c r="E78" s="22"/>
      <c r="F78" s="22"/>
      <c r="G78" s="22"/>
      <c r="H78" s="22"/>
      <c r="I78" s="22"/>
      <c r="J78" s="22"/>
      <c r="K78" s="22"/>
      <c r="L78" s="22"/>
      <c r="M78" s="22"/>
      <c r="N78" s="22"/>
      <c r="O78" s="22"/>
      <c r="P78" s="22"/>
      <c r="Q78" s="22"/>
      <c r="R78" s="22"/>
      <c r="S78" s="22"/>
      <c r="T78" s="22"/>
      <c r="U78" s="22"/>
      <c r="V78" s="22"/>
    </row>
    <row r="79" spans="1:22">
      <c r="A79" s="22"/>
      <c r="B79" s="22"/>
      <c r="C79" s="22"/>
      <c r="D79" s="22"/>
      <c r="E79" s="22"/>
      <c r="F79" s="22"/>
      <c r="G79" s="22"/>
      <c r="H79" s="22"/>
      <c r="I79" s="22"/>
      <c r="J79" s="22"/>
      <c r="K79" s="22"/>
      <c r="L79" s="22"/>
      <c r="M79" s="22"/>
      <c r="N79" s="22"/>
      <c r="O79" s="22"/>
      <c r="P79" s="22"/>
      <c r="Q79" s="22"/>
      <c r="R79" s="22"/>
      <c r="S79" s="22"/>
      <c r="T79" s="22"/>
      <c r="U79" s="22"/>
      <c r="V79" s="22"/>
    </row>
    <row r="80" spans="1:22">
      <c r="A80" s="22"/>
      <c r="B80" s="22"/>
      <c r="C80" s="22"/>
      <c r="D80" s="22"/>
      <c r="E80" s="22"/>
      <c r="F80" s="22"/>
      <c r="G80" s="22"/>
      <c r="H80" s="22"/>
      <c r="I80" s="22"/>
      <c r="J80" s="22"/>
      <c r="K80" s="22"/>
      <c r="L80" s="22"/>
      <c r="M80" s="22"/>
      <c r="N80" s="22"/>
      <c r="O80" s="22"/>
      <c r="P80" s="22"/>
      <c r="Q80" s="22"/>
      <c r="R80" s="22"/>
      <c r="S80" s="22"/>
      <c r="T80" s="22"/>
      <c r="U80" s="22"/>
      <c r="V80" s="22"/>
    </row>
    <row r="81" spans="1:22">
      <c r="A81" s="22"/>
      <c r="B81" s="22"/>
      <c r="C81" s="22"/>
      <c r="D81" s="22"/>
      <c r="E81" s="22"/>
      <c r="F81" s="22"/>
      <c r="G81" s="22"/>
      <c r="H81" s="22"/>
      <c r="I81" s="22"/>
      <c r="J81" s="22"/>
      <c r="K81" s="22"/>
      <c r="L81" s="22"/>
      <c r="M81" s="22"/>
      <c r="N81" s="22"/>
      <c r="O81" s="22"/>
      <c r="P81" s="22"/>
      <c r="Q81" s="22"/>
      <c r="R81" s="22"/>
      <c r="S81" s="22"/>
      <c r="T81" s="22"/>
      <c r="U81" s="22"/>
      <c r="V81" s="22"/>
    </row>
    <row r="82" spans="1:22">
      <c r="A82" s="22"/>
      <c r="B82" s="22"/>
      <c r="C82" s="22"/>
      <c r="D82" s="22"/>
      <c r="E82" s="22"/>
      <c r="F82" s="22"/>
      <c r="G82" s="22"/>
      <c r="H82" s="22"/>
      <c r="I82" s="22"/>
      <c r="J82" s="22"/>
      <c r="K82" s="22"/>
      <c r="L82" s="22"/>
      <c r="M82" s="22"/>
      <c r="N82" s="22"/>
      <c r="O82" s="22"/>
      <c r="P82" s="22"/>
      <c r="Q82" s="22"/>
      <c r="R82" s="22"/>
      <c r="S82" s="22"/>
      <c r="T82" s="22"/>
      <c r="U82" s="22"/>
      <c r="V82" s="22"/>
    </row>
    <row r="83" spans="1:22">
      <c r="A83" s="22"/>
      <c r="B83" s="22"/>
      <c r="C83" s="22"/>
      <c r="D83" s="22"/>
      <c r="E83" s="22"/>
      <c r="F83" s="22"/>
      <c r="G83" s="22"/>
      <c r="H83" s="22"/>
      <c r="I83" s="22"/>
      <c r="J83" s="22"/>
      <c r="K83" s="22"/>
      <c r="L83" s="22"/>
      <c r="M83" s="22"/>
      <c r="N83" s="22"/>
      <c r="O83" s="22"/>
      <c r="P83" s="22"/>
      <c r="Q83" s="22"/>
      <c r="R83" s="22"/>
      <c r="S83" s="22"/>
      <c r="T83" s="22"/>
      <c r="U83" s="22"/>
      <c r="V83" s="22"/>
    </row>
    <row r="84" spans="1:22">
      <c r="A84" s="22"/>
      <c r="B84" s="22"/>
      <c r="C84" s="22"/>
      <c r="D84" s="22"/>
      <c r="E84" s="22"/>
      <c r="F84" s="22"/>
      <c r="G84" s="22"/>
      <c r="H84" s="22"/>
      <c r="I84" s="22"/>
      <c r="J84" s="22"/>
      <c r="K84" s="22"/>
      <c r="L84" s="22"/>
      <c r="M84" s="22"/>
      <c r="N84" s="22"/>
      <c r="O84" s="22"/>
      <c r="P84" s="22"/>
      <c r="Q84" s="22"/>
      <c r="R84" s="22"/>
      <c r="S84" s="22"/>
      <c r="T84" s="22"/>
      <c r="U84" s="22"/>
      <c r="V84" s="22"/>
    </row>
    <row r="85" spans="1:22">
      <c r="A85" s="22"/>
      <c r="B85" s="22"/>
      <c r="C85" s="22"/>
      <c r="D85" s="22"/>
      <c r="E85" s="22"/>
      <c r="F85" s="22"/>
      <c r="G85" s="22"/>
      <c r="H85" s="22"/>
      <c r="I85" s="22"/>
      <c r="J85" s="22"/>
      <c r="K85" s="22"/>
      <c r="L85" s="22"/>
      <c r="M85" s="22"/>
      <c r="N85" s="22"/>
      <c r="O85" s="22"/>
      <c r="P85" s="22"/>
      <c r="Q85" s="22"/>
      <c r="R85" s="22"/>
      <c r="S85" s="22"/>
      <c r="T85" s="22"/>
      <c r="U85" s="22"/>
      <c r="V85" s="22"/>
    </row>
    <row r="86" spans="1:22">
      <c r="A86" s="22"/>
      <c r="B86" s="22"/>
      <c r="C86" s="22"/>
      <c r="D86" s="22"/>
      <c r="E86" s="22"/>
      <c r="F86" s="22"/>
      <c r="G86" s="22"/>
      <c r="H86" s="22"/>
      <c r="I86" s="22"/>
      <c r="J86" s="22"/>
      <c r="K86" s="22"/>
      <c r="L86" s="22"/>
      <c r="M86" s="22"/>
      <c r="N86" s="22"/>
      <c r="O86" s="22"/>
      <c r="P86" s="22"/>
      <c r="Q86" s="22"/>
      <c r="R86" s="22"/>
      <c r="S86" s="22"/>
      <c r="T86" s="22"/>
      <c r="U86" s="22"/>
      <c r="V86" s="22"/>
    </row>
    <row r="87" spans="1:22">
      <c r="A87" s="22"/>
      <c r="B87" s="22"/>
      <c r="C87" s="22"/>
      <c r="D87" s="22"/>
      <c r="E87" s="22"/>
      <c r="F87" s="22"/>
      <c r="G87" s="22"/>
      <c r="H87" s="22"/>
      <c r="I87" s="22"/>
      <c r="J87" s="22"/>
      <c r="K87" s="22"/>
      <c r="L87" s="22"/>
      <c r="M87" s="22"/>
      <c r="N87" s="22"/>
      <c r="O87" s="22"/>
      <c r="P87" s="22"/>
      <c r="Q87" s="22"/>
      <c r="R87" s="22"/>
      <c r="S87" s="22"/>
      <c r="T87" s="22"/>
      <c r="U87" s="22"/>
      <c r="V87" s="22"/>
    </row>
    <row r="88" spans="1:22">
      <c r="A88" s="22"/>
      <c r="B88" s="22"/>
      <c r="C88" s="22"/>
      <c r="D88" s="22"/>
      <c r="E88" s="22"/>
      <c r="F88" s="22"/>
      <c r="G88" s="22"/>
      <c r="H88" s="22"/>
      <c r="I88" s="22"/>
      <c r="J88" s="22"/>
      <c r="K88" s="22"/>
      <c r="L88" s="22"/>
      <c r="M88" s="22"/>
      <c r="N88" s="22"/>
      <c r="O88" s="22"/>
      <c r="P88" s="22"/>
      <c r="Q88" s="22"/>
      <c r="R88" s="22"/>
      <c r="S88" s="22"/>
      <c r="T88" s="22"/>
      <c r="U88" s="22"/>
      <c r="V88" s="22"/>
    </row>
    <row r="89" spans="1:22">
      <c r="A89" s="22"/>
      <c r="B89" s="22"/>
      <c r="C89" s="22"/>
      <c r="D89" s="22"/>
      <c r="E89" s="22"/>
      <c r="F89" s="22"/>
      <c r="G89" s="22"/>
      <c r="H89" s="22"/>
      <c r="I89" s="22"/>
      <c r="J89" s="22"/>
      <c r="K89" s="22"/>
      <c r="L89" s="22"/>
      <c r="M89" s="22"/>
      <c r="N89" s="22"/>
      <c r="O89" s="22"/>
      <c r="P89" s="22"/>
      <c r="Q89" s="22"/>
      <c r="R89" s="22"/>
      <c r="S89" s="22"/>
      <c r="T89" s="22"/>
      <c r="U89" s="22"/>
      <c r="V89" s="22"/>
    </row>
    <row r="90" spans="1:22">
      <c r="A90" s="22"/>
      <c r="B90" s="22"/>
      <c r="C90" s="22"/>
      <c r="D90" s="22"/>
      <c r="E90" s="22"/>
      <c r="F90" s="22"/>
      <c r="G90" s="22"/>
      <c r="H90" s="22"/>
      <c r="I90" s="22"/>
      <c r="J90" s="22"/>
      <c r="K90" s="22"/>
      <c r="L90" s="22"/>
      <c r="M90" s="22"/>
      <c r="N90" s="22"/>
      <c r="O90" s="22"/>
      <c r="P90" s="22"/>
      <c r="Q90" s="22"/>
      <c r="R90" s="22"/>
      <c r="S90" s="22"/>
      <c r="T90" s="22"/>
      <c r="U90" s="22"/>
      <c r="V90" s="22"/>
    </row>
    <row r="91" spans="1:22">
      <c r="A91" s="22"/>
      <c r="B91" s="22"/>
      <c r="C91" s="22"/>
      <c r="D91" s="22"/>
      <c r="E91" s="22"/>
      <c r="F91" s="22"/>
      <c r="G91" s="22"/>
      <c r="H91" s="22"/>
      <c r="I91" s="22"/>
      <c r="J91" s="22"/>
      <c r="K91" s="22"/>
      <c r="L91" s="22"/>
      <c r="M91" s="22"/>
      <c r="N91" s="22"/>
      <c r="O91" s="22"/>
      <c r="P91" s="22"/>
      <c r="Q91" s="22"/>
      <c r="R91" s="22"/>
      <c r="S91" s="22"/>
      <c r="T91" s="22"/>
      <c r="U91" s="22"/>
      <c r="V91" s="22"/>
    </row>
    <row r="92" spans="1:22">
      <c r="A92" s="22"/>
      <c r="B92" s="22"/>
      <c r="C92" s="22"/>
      <c r="D92" s="22"/>
      <c r="E92" s="22"/>
      <c r="F92" s="22"/>
      <c r="G92" s="22"/>
      <c r="H92" s="22"/>
      <c r="I92" s="22"/>
      <c r="J92" s="22"/>
      <c r="K92" s="22"/>
      <c r="L92" s="22"/>
      <c r="M92" s="22"/>
      <c r="N92" s="22"/>
      <c r="O92" s="22"/>
      <c r="P92" s="22"/>
      <c r="Q92" s="22"/>
      <c r="R92" s="22"/>
      <c r="S92" s="22"/>
      <c r="T92" s="22"/>
      <c r="U92" s="22"/>
      <c r="V92" s="22"/>
    </row>
    <row r="93" spans="1:22">
      <c r="A93" s="22"/>
      <c r="B93" s="22"/>
      <c r="C93" s="22"/>
      <c r="D93" s="22"/>
      <c r="E93" s="22"/>
      <c r="F93" s="22"/>
      <c r="G93" s="22"/>
      <c r="H93" s="22"/>
      <c r="I93" s="22"/>
      <c r="J93" s="22"/>
      <c r="K93" s="22"/>
      <c r="L93" s="22"/>
      <c r="M93" s="22"/>
      <c r="N93" s="22"/>
      <c r="O93" s="22"/>
      <c r="P93" s="22"/>
      <c r="Q93" s="22"/>
      <c r="R93" s="22"/>
      <c r="S93" s="22"/>
      <c r="T93" s="22"/>
      <c r="U93" s="22"/>
      <c r="V93" s="22"/>
    </row>
    <row r="94" spans="1:22">
      <c r="A94" s="22"/>
      <c r="B94" s="22"/>
      <c r="C94" s="22"/>
      <c r="D94" s="22"/>
      <c r="E94" s="22"/>
      <c r="F94" s="22"/>
      <c r="G94" s="22"/>
      <c r="H94" s="22"/>
      <c r="I94" s="22"/>
      <c r="J94" s="22"/>
      <c r="K94" s="22"/>
      <c r="L94" s="22"/>
      <c r="M94" s="22"/>
      <c r="N94" s="22"/>
      <c r="O94" s="22"/>
      <c r="P94" s="22"/>
      <c r="Q94" s="22"/>
      <c r="R94" s="22"/>
      <c r="S94" s="22"/>
      <c r="T94" s="22"/>
      <c r="U94" s="22"/>
      <c r="V94" s="22"/>
    </row>
    <row r="95" spans="1:22">
      <c r="A95" s="22"/>
      <c r="B95" s="22"/>
      <c r="C95" s="22"/>
      <c r="D95" s="22"/>
      <c r="E95" s="22"/>
      <c r="F95" s="22"/>
      <c r="G95" s="22"/>
      <c r="H95" s="22"/>
      <c r="I95" s="22"/>
      <c r="J95" s="22"/>
      <c r="K95" s="22"/>
      <c r="L95" s="22"/>
      <c r="M95" s="22"/>
      <c r="N95" s="22"/>
      <c r="O95" s="22"/>
      <c r="P95" s="22"/>
      <c r="Q95" s="22"/>
      <c r="R95" s="22"/>
      <c r="S95" s="22"/>
      <c r="T95" s="22"/>
      <c r="U95" s="22"/>
      <c r="V95" s="22"/>
    </row>
    <row r="96" spans="1:22">
      <c r="A96" s="22"/>
      <c r="B96" s="22"/>
      <c r="C96" s="22"/>
      <c r="D96" s="22"/>
      <c r="E96" s="22"/>
      <c r="F96" s="22"/>
      <c r="G96" s="22"/>
      <c r="H96" s="22"/>
      <c r="I96" s="22"/>
      <c r="J96" s="22"/>
      <c r="K96" s="22"/>
      <c r="L96" s="22"/>
      <c r="M96" s="22"/>
      <c r="N96" s="22"/>
      <c r="O96" s="22"/>
      <c r="P96" s="22"/>
      <c r="Q96" s="22"/>
      <c r="R96" s="22"/>
      <c r="S96" s="22"/>
      <c r="T96" s="22"/>
      <c r="U96" s="22"/>
      <c r="V96" s="22"/>
    </row>
    <row r="97" spans="1:22">
      <c r="A97" s="22"/>
      <c r="B97" s="22"/>
      <c r="C97" s="22"/>
      <c r="D97" s="22"/>
      <c r="E97" s="22"/>
      <c r="F97" s="22"/>
      <c r="G97" s="22"/>
      <c r="H97" s="22"/>
      <c r="I97" s="22"/>
      <c r="J97" s="22"/>
      <c r="K97" s="22"/>
      <c r="L97" s="22"/>
      <c r="M97" s="22"/>
      <c r="N97" s="22"/>
      <c r="O97" s="22"/>
      <c r="P97" s="22"/>
      <c r="Q97" s="22"/>
      <c r="R97" s="22"/>
      <c r="S97" s="22"/>
      <c r="T97" s="22"/>
      <c r="U97" s="22"/>
      <c r="V97" s="22"/>
    </row>
    <row r="98" spans="1:22">
      <c r="A98" s="22"/>
      <c r="B98" s="22"/>
      <c r="C98" s="22"/>
      <c r="D98" s="22"/>
      <c r="E98" s="22"/>
      <c r="F98" s="22"/>
      <c r="G98" s="22"/>
      <c r="H98" s="22"/>
      <c r="I98" s="22"/>
      <c r="J98" s="22"/>
      <c r="K98" s="22"/>
      <c r="L98" s="22"/>
      <c r="M98" s="22"/>
      <c r="N98" s="22"/>
      <c r="O98" s="22"/>
      <c r="P98" s="22"/>
      <c r="Q98" s="22"/>
      <c r="R98" s="22"/>
      <c r="S98" s="22"/>
      <c r="T98" s="22"/>
      <c r="U98" s="22"/>
      <c r="V98" s="22"/>
    </row>
    <row r="99" spans="1:22">
      <c r="A99" s="22"/>
      <c r="B99" s="22"/>
      <c r="C99" s="22"/>
      <c r="D99" s="22"/>
      <c r="E99" s="22"/>
      <c r="F99" s="22"/>
      <c r="G99" s="22"/>
      <c r="H99" s="22"/>
      <c r="I99" s="22"/>
      <c r="J99" s="22"/>
      <c r="K99" s="22"/>
      <c r="L99" s="22"/>
      <c r="M99" s="22"/>
      <c r="N99" s="22"/>
      <c r="O99" s="22"/>
      <c r="P99" s="22"/>
      <c r="Q99" s="22"/>
      <c r="R99" s="22"/>
      <c r="S99" s="22"/>
      <c r="T99" s="22"/>
      <c r="U99" s="22"/>
      <c r="V99" s="22"/>
    </row>
    <row r="100" spans="1:22">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C92"/>
  <sheetViews>
    <sheetView view="pageBreakPreview" zoomScale="60" zoomScaleNormal="70" workbookViewId="0">
      <selection activeCell="T24" sqref="T24"/>
    </sheetView>
  </sheetViews>
  <sheetFormatPr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8.140625" style="60" customWidth="1"/>
    <col min="9" max="9" width="6.28515625" style="60" customWidth="1"/>
    <col min="10" max="10" width="8.5703125" style="60" customWidth="1"/>
    <col min="11" max="11" width="6.85546875" style="60" customWidth="1"/>
    <col min="12" max="12" width="8.28515625" style="60" customWidth="1"/>
    <col min="13" max="13" width="7.28515625" style="60" customWidth="1"/>
    <col min="14" max="14" width="8" style="60" customWidth="1"/>
    <col min="15" max="15" width="5.42578125" style="60" customWidth="1"/>
    <col min="16" max="16" width="8.28515625" style="60" customWidth="1"/>
    <col min="17" max="17" width="5.42578125" style="60" customWidth="1"/>
    <col min="18" max="18" width="7.85546875" style="60" customWidth="1"/>
    <col min="19" max="19" width="5.42578125" style="60" customWidth="1"/>
    <col min="20" max="20" width="8.7109375" style="226" customWidth="1"/>
    <col min="21" max="21" width="5.42578125" style="226" customWidth="1"/>
    <col min="22" max="22" width="7.28515625" style="226" customWidth="1"/>
    <col min="23" max="23" width="5.42578125" style="226" customWidth="1"/>
    <col min="24" max="24" width="10.85546875" style="226" customWidth="1"/>
    <col min="25" max="25" width="13.140625" style="59" customWidth="1"/>
    <col min="26" max="28" width="9.140625" style="59"/>
    <col min="29" max="29" width="21.85546875" style="59" bestFit="1" customWidth="1"/>
    <col min="30" max="16384" width="9.140625" style="59"/>
  </cols>
  <sheetData>
    <row r="1" spans="1:25">
      <c r="A1" s="60"/>
      <c r="B1" s="60"/>
      <c r="C1" s="60"/>
      <c r="D1" s="60"/>
      <c r="E1" s="60"/>
      <c r="F1" s="60"/>
    </row>
    <row r="2" spans="1:25">
      <c r="A2" s="60"/>
      <c r="B2" s="60"/>
      <c r="C2" s="60"/>
      <c r="D2" s="60"/>
      <c r="E2" s="60"/>
      <c r="F2" s="60"/>
    </row>
    <row r="3" spans="1:25">
      <c r="A3" s="60"/>
      <c r="B3" s="60"/>
      <c r="C3" s="60"/>
      <c r="D3" s="60"/>
      <c r="E3" s="60"/>
      <c r="F3" s="60"/>
    </row>
    <row r="4" spans="1:25"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row>
    <row r="5" spans="1:25">
      <c r="A5" s="60"/>
      <c r="B5" s="60"/>
      <c r="C5" s="60"/>
      <c r="D5" s="60"/>
      <c r="E5" s="60"/>
      <c r="F5" s="60"/>
    </row>
    <row r="6" spans="1:25"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row>
    <row r="7" spans="1:25" ht="18.75">
      <c r="A7" s="11"/>
      <c r="B7" s="11"/>
      <c r="C7" s="11"/>
      <c r="D7" s="11"/>
      <c r="E7" s="11"/>
      <c r="F7" s="11"/>
      <c r="G7" s="11"/>
      <c r="H7" s="163"/>
      <c r="I7" s="163"/>
      <c r="J7" s="163"/>
      <c r="K7" s="163"/>
      <c r="L7" s="163"/>
      <c r="M7" s="163"/>
      <c r="N7" s="163"/>
      <c r="O7" s="163"/>
      <c r="P7" s="163"/>
      <c r="Q7" s="163"/>
      <c r="R7" s="163"/>
      <c r="S7" s="163"/>
      <c r="T7" s="224"/>
      <c r="U7" s="224"/>
      <c r="V7" s="224"/>
      <c r="W7" s="224"/>
      <c r="X7" s="224"/>
      <c r="Y7" s="78"/>
    </row>
    <row r="8" spans="1:25" ht="18.75">
      <c r="A8" s="258" t="s">
        <v>485</v>
      </c>
      <c r="B8" s="258"/>
      <c r="C8" s="258"/>
      <c r="D8" s="258"/>
      <c r="E8" s="258"/>
      <c r="F8" s="258"/>
      <c r="G8" s="258"/>
      <c r="H8" s="258"/>
      <c r="I8" s="258"/>
      <c r="J8" s="258"/>
      <c r="K8" s="258"/>
      <c r="L8" s="258"/>
      <c r="M8" s="258"/>
      <c r="N8" s="258"/>
      <c r="O8" s="258"/>
      <c r="P8" s="258"/>
      <c r="Q8" s="258"/>
      <c r="R8" s="258"/>
      <c r="S8" s="258"/>
      <c r="T8" s="258"/>
      <c r="U8" s="258"/>
      <c r="V8" s="258"/>
      <c r="W8" s="258"/>
      <c r="X8" s="258"/>
      <c r="Y8" s="258"/>
    </row>
    <row r="9" spans="1:25" ht="18.75" customHeight="1">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row>
    <row r="10" spans="1:25" ht="18.75">
      <c r="A10" s="11"/>
      <c r="B10" s="11"/>
      <c r="C10" s="11"/>
      <c r="D10" s="11"/>
      <c r="E10" s="11"/>
      <c r="F10" s="11"/>
      <c r="G10" s="11"/>
      <c r="H10" s="163"/>
      <c r="I10" s="163"/>
      <c r="J10" s="163"/>
      <c r="K10" s="163"/>
      <c r="L10" s="163"/>
      <c r="M10" s="163"/>
      <c r="N10" s="163"/>
      <c r="O10" s="163"/>
      <c r="P10" s="163"/>
      <c r="Q10" s="163"/>
      <c r="R10" s="163"/>
      <c r="S10" s="163"/>
      <c r="T10" s="224"/>
      <c r="U10" s="224"/>
      <c r="V10" s="224"/>
      <c r="W10" s="224"/>
      <c r="X10" s="224"/>
      <c r="Y10" s="78"/>
    </row>
    <row r="11" spans="1:25" ht="18.75">
      <c r="A11" s="258" t="str">
        <f>'1.паспорт местоположения'!A12:C12</f>
        <v>P_ЗСИБНТЭ-ТО1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row>
    <row r="12" spans="1:2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row>
    <row r="13" spans="1:25" ht="16.5" customHeight="1">
      <c r="A13" s="9"/>
      <c r="B13" s="9"/>
      <c r="C13" s="9"/>
      <c r="D13" s="9"/>
      <c r="E13" s="9"/>
      <c r="F13" s="9"/>
      <c r="G13" s="9"/>
      <c r="H13" s="9"/>
      <c r="I13" s="9"/>
      <c r="J13" s="9"/>
      <c r="K13" s="9"/>
      <c r="L13" s="9"/>
      <c r="M13" s="9"/>
      <c r="N13" s="9"/>
      <c r="O13" s="9"/>
      <c r="P13" s="9"/>
      <c r="Q13" s="9"/>
      <c r="R13" s="9"/>
      <c r="S13" s="9"/>
      <c r="T13" s="223"/>
      <c r="U13" s="223"/>
      <c r="V13" s="223"/>
      <c r="W13" s="223"/>
      <c r="X13" s="223"/>
      <c r="Y13" s="77"/>
    </row>
    <row r="14" spans="1:25" ht="16.5" customHeight="1">
      <c r="A14" s="258" t="str">
        <f>'1.паспорт местоположения'!A15:C15</f>
        <v>Техническое перевооружение ВЛ-0,4 кВ от ТП-496 ст. Томск 2</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row>
    <row r="15" spans="1:25" ht="15.75" customHeight="1">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row>
    <row r="16" spans="1: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row>
    <row r="17" spans="1:28">
      <c r="A17" s="60"/>
      <c r="Y17" s="60"/>
    </row>
    <row r="18" spans="1:28">
      <c r="A18" s="391" t="s">
        <v>455</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row>
    <row r="19" spans="1:28">
      <c r="A19" s="60"/>
      <c r="B19" s="60"/>
      <c r="C19" s="60"/>
      <c r="D19" s="60"/>
      <c r="E19" s="60"/>
      <c r="F19" s="60"/>
      <c r="Y19" s="60"/>
    </row>
    <row r="20" spans="1:28" ht="33" customHeight="1">
      <c r="A20" s="388" t="s">
        <v>191</v>
      </c>
      <c r="B20" s="388" t="s">
        <v>190</v>
      </c>
      <c r="C20" s="363" t="s">
        <v>189</v>
      </c>
      <c r="D20" s="363"/>
      <c r="E20" s="390" t="s">
        <v>188</v>
      </c>
      <c r="F20" s="390"/>
      <c r="G20" s="388" t="s">
        <v>568</v>
      </c>
      <c r="H20" s="392">
        <v>2026</v>
      </c>
      <c r="I20" s="393"/>
      <c r="J20" s="393"/>
      <c r="K20" s="394"/>
      <c r="L20" s="380">
        <v>2027</v>
      </c>
      <c r="M20" s="381"/>
      <c r="N20" s="381"/>
      <c r="O20" s="382"/>
      <c r="P20" s="380">
        <v>2028</v>
      </c>
      <c r="Q20" s="381"/>
      <c r="R20" s="381"/>
      <c r="S20" s="382"/>
      <c r="T20" s="380">
        <v>2029</v>
      </c>
      <c r="U20" s="381"/>
      <c r="V20" s="381"/>
      <c r="W20" s="382"/>
      <c r="X20" s="376" t="s">
        <v>187</v>
      </c>
      <c r="Y20" s="377"/>
      <c r="Z20" s="76"/>
      <c r="AA20" s="76"/>
      <c r="AB20" s="76"/>
    </row>
    <row r="21" spans="1:28" ht="99.75" customHeight="1">
      <c r="A21" s="389"/>
      <c r="B21" s="389"/>
      <c r="C21" s="363"/>
      <c r="D21" s="363"/>
      <c r="E21" s="390"/>
      <c r="F21" s="390"/>
      <c r="G21" s="389"/>
      <c r="H21" s="363" t="s">
        <v>1</v>
      </c>
      <c r="I21" s="363"/>
      <c r="J21" s="363" t="s">
        <v>511</v>
      </c>
      <c r="K21" s="363"/>
      <c r="L21" s="374" t="s">
        <v>1</v>
      </c>
      <c r="M21" s="375"/>
      <c r="N21" s="363" t="s">
        <v>511</v>
      </c>
      <c r="O21" s="363"/>
      <c r="P21" s="374" t="s">
        <v>1</v>
      </c>
      <c r="Q21" s="375"/>
      <c r="R21" s="363" t="s">
        <v>511</v>
      </c>
      <c r="S21" s="363"/>
      <c r="T21" s="374" t="s">
        <v>1</v>
      </c>
      <c r="U21" s="375"/>
      <c r="V21" s="363" t="s">
        <v>511</v>
      </c>
      <c r="W21" s="363"/>
      <c r="X21" s="378"/>
      <c r="Y21" s="379"/>
    </row>
    <row r="22" spans="1:28" ht="89.25" customHeight="1">
      <c r="A22" s="370"/>
      <c r="B22" s="370"/>
      <c r="C22" s="74" t="s">
        <v>1</v>
      </c>
      <c r="D22" s="74" t="s">
        <v>185</v>
      </c>
      <c r="E22" s="238" t="s">
        <v>566</v>
      </c>
      <c r="F22" s="238" t="s">
        <v>567</v>
      </c>
      <c r="G22" s="370"/>
      <c r="H22" s="222" t="s">
        <v>436</v>
      </c>
      <c r="I22" s="222" t="s">
        <v>437</v>
      </c>
      <c r="J22" s="222" t="s">
        <v>436</v>
      </c>
      <c r="K22" s="222" t="s">
        <v>437</v>
      </c>
      <c r="L22" s="75" t="s">
        <v>436</v>
      </c>
      <c r="M22" s="75" t="s">
        <v>437</v>
      </c>
      <c r="N22" s="232" t="s">
        <v>436</v>
      </c>
      <c r="O22" s="232" t="s">
        <v>437</v>
      </c>
      <c r="P22" s="232" t="s">
        <v>436</v>
      </c>
      <c r="Q22" s="232" t="s">
        <v>437</v>
      </c>
      <c r="R22" s="232" t="s">
        <v>436</v>
      </c>
      <c r="S22" s="232" t="s">
        <v>437</v>
      </c>
      <c r="T22" s="232" t="s">
        <v>436</v>
      </c>
      <c r="U22" s="232" t="s">
        <v>437</v>
      </c>
      <c r="V22" s="232" t="s">
        <v>436</v>
      </c>
      <c r="W22" s="232" t="s">
        <v>437</v>
      </c>
      <c r="X22" s="237" t="s">
        <v>186</v>
      </c>
      <c r="Y22" s="237" t="s">
        <v>185</v>
      </c>
    </row>
    <row r="23" spans="1:28" ht="19.5" customHeight="1">
      <c r="A23" s="67">
        <v>1</v>
      </c>
      <c r="B23" s="67">
        <v>2</v>
      </c>
      <c r="C23" s="67">
        <v>3</v>
      </c>
      <c r="D23" s="67">
        <v>4</v>
      </c>
      <c r="E23" s="67">
        <v>5</v>
      </c>
      <c r="F23" s="67">
        <v>6</v>
      </c>
      <c r="G23" s="186">
        <v>7</v>
      </c>
      <c r="H23" s="202">
        <v>8</v>
      </c>
      <c r="I23" s="202">
        <v>9</v>
      </c>
      <c r="J23" s="202">
        <v>10</v>
      </c>
      <c r="K23" s="202">
        <v>11</v>
      </c>
      <c r="L23" s="235">
        <v>12</v>
      </c>
      <c r="M23" s="235">
        <v>13</v>
      </c>
      <c r="N23" s="235">
        <v>14</v>
      </c>
      <c r="O23" s="235">
        <v>15</v>
      </c>
      <c r="P23" s="235">
        <v>16</v>
      </c>
      <c r="Q23" s="235">
        <v>17</v>
      </c>
      <c r="R23" s="235">
        <v>18</v>
      </c>
      <c r="S23" s="235">
        <v>19</v>
      </c>
      <c r="T23" s="235">
        <v>20</v>
      </c>
      <c r="U23" s="235">
        <v>21</v>
      </c>
      <c r="V23" s="235">
        <v>22</v>
      </c>
      <c r="W23" s="235">
        <v>23</v>
      </c>
      <c r="X23" s="235">
        <v>28</v>
      </c>
      <c r="Y23" s="235">
        <v>29</v>
      </c>
    </row>
    <row r="24" spans="1:28" ht="47.25" customHeight="1">
      <c r="A24" s="72">
        <v>1</v>
      </c>
      <c r="B24" s="71" t="s">
        <v>184</v>
      </c>
      <c r="C24" s="245">
        <f>SUM(C25:C29)</f>
        <v>51.838943999999998</v>
      </c>
      <c r="D24" s="234" t="s">
        <v>495</v>
      </c>
      <c r="E24" s="244">
        <f>SUM(E25:E29)</f>
        <v>51.838943999999998</v>
      </c>
      <c r="F24" s="243">
        <f t="shared" ref="F24:F63" si="0">E24</f>
        <v>51.838943999999998</v>
      </c>
      <c r="G24" s="236">
        <f>SUM(G25:G29)</f>
        <v>0</v>
      </c>
      <c r="H24" s="196">
        <v>0</v>
      </c>
      <c r="I24" s="196" t="s">
        <v>495</v>
      </c>
      <c r="J24" s="196">
        <v>0</v>
      </c>
      <c r="K24" s="196" t="s">
        <v>495</v>
      </c>
      <c r="L24" s="196">
        <f>SUM(L25:L29)</f>
        <v>0</v>
      </c>
      <c r="M24" s="196" t="s">
        <v>495</v>
      </c>
      <c r="N24" s="196">
        <v>0</v>
      </c>
      <c r="O24" s="196" t="s">
        <v>495</v>
      </c>
      <c r="P24" s="196">
        <f>SUM(P25:P29)</f>
        <v>3.9469439999999998</v>
      </c>
      <c r="Q24" s="236" t="s">
        <v>507</v>
      </c>
      <c r="R24" s="196">
        <v>0</v>
      </c>
      <c r="S24" s="196" t="s">
        <v>495</v>
      </c>
      <c r="T24" s="196">
        <v>7.546943999999999</v>
      </c>
      <c r="U24" s="236" t="s">
        <v>507</v>
      </c>
      <c r="V24" s="196">
        <v>0</v>
      </c>
      <c r="W24" s="196" t="s">
        <v>495</v>
      </c>
      <c r="X24" s="236">
        <f>H24+L24+P24+T24</f>
        <v>11.493887999999998</v>
      </c>
      <c r="Y24" s="236">
        <f>J24+N24+R24+V24</f>
        <v>0</v>
      </c>
    </row>
    <row r="25" spans="1:28" ht="24" customHeight="1">
      <c r="A25" s="69" t="s">
        <v>183</v>
      </c>
      <c r="B25" s="47" t="s">
        <v>182</v>
      </c>
      <c r="C25" s="234">
        <v>0</v>
      </c>
      <c r="D25" s="234" t="s">
        <v>495</v>
      </c>
      <c r="E25" s="243">
        <f t="shared" ref="E25:E63" si="1">C25</f>
        <v>0</v>
      </c>
      <c r="F25" s="243">
        <f t="shared" si="0"/>
        <v>0</v>
      </c>
      <c r="G25" s="196">
        <v>0</v>
      </c>
      <c r="H25" s="196">
        <v>0</v>
      </c>
      <c r="I25" s="196" t="s">
        <v>495</v>
      </c>
      <c r="J25" s="196">
        <v>0</v>
      </c>
      <c r="K25" s="196" t="s">
        <v>495</v>
      </c>
      <c r="L25" s="196">
        <v>0</v>
      </c>
      <c r="M25" s="196" t="s">
        <v>495</v>
      </c>
      <c r="N25" s="196">
        <v>0</v>
      </c>
      <c r="O25" s="196" t="s">
        <v>495</v>
      </c>
      <c r="P25" s="196">
        <v>0</v>
      </c>
      <c r="Q25" s="196" t="s">
        <v>495</v>
      </c>
      <c r="R25" s="196">
        <v>0</v>
      </c>
      <c r="S25" s="196" t="s">
        <v>495</v>
      </c>
      <c r="T25" s="196">
        <v>0</v>
      </c>
      <c r="U25" s="196" t="s">
        <v>495</v>
      </c>
      <c r="V25" s="196">
        <v>0</v>
      </c>
      <c r="W25" s="196" t="s">
        <v>495</v>
      </c>
      <c r="X25" s="236">
        <f t="shared" ref="X25:X64" si="2">H25+L25+P25+T25</f>
        <v>0</v>
      </c>
      <c r="Y25" s="236">
        <f t="shared" ref="Y25:Y64" si="3">J25+N25+R25+V25</f>
        <v>0</v>
      </c>
    </row>
    <row r="26" spans="1:28">
      <c r="A26" s="69" t="s">
        <v>181</v>
      </c>
      <c r="B26" s="47" t="s">
        <v>180</v>
      </c>
      <c r="C26" s="234">
        <v>0</v>
      </c>
      <c r="D26" s="234" t="s">
        <v>495</v>
      </c>
      <c r="E26" s="243">
        <f t="shared" si="1"/>
        <v>0</v>
      </c>
      <c r="F26" s="243">
        <f t="shared" si="0"/>
        <v>0</v>
      </c>
      <c r="G26" s="196">
        <v>0</v>
      </c>
      <c r="H26" s="196">
        <v>0</v>
      </c>
      <c r="I26" s="196" t="s">
        <v>495</v>
      </c>
      <c r="J26" s="196">
        <v>0</v>
      </c>
      <c r="K26" s="196" t="s">
        <v>495</v>
      </c>
      <c r="L26" s="196">
        <v>0</v>
      </c>
      <c r="M26" s="196" t="s">
        <v>495</v>
      </c>
      <c r="N26" s="196">
        <v>0</v>
      </c>
      <c r="O26" s="196" t="s">
        <v>495</v>
      </c>
      <c r="P26" s="196">
        <v>0</v>
      </c>
      <c r="Q26" s="196" t="s">
        <v>495</v>
      </c>
      <c r="R26" s="196">
        <v>0</v>
      </c>
      <c r="S26" s="196" t="s">
        <v>495</v>
      </c>
      <c r="T26" s="196">
        <v>0</v>
      </c>
      <c r="U26" s="196" t="s">
        <v>495</v>
      </c>
      <c r="V26" s="196">
        <v>0</v>
      </c>
      <c r="W26" s="196" t="s">
        <v>495</v>
      </c>
      <c r="X26" s="236">
        <f t="shared" si="2"/>
        <v>0</v>
      </c>
      <c r="Y26" s="236">
        <f t="shared" si="3"/>
        <v>0</v>
      </c>
    </row>
    <row r="27" spans="1:28" ht="31.5">
      <c r="A27" s="69" t="s">
        <v>179</v>
      </c>
      <c r="B27" s="47" t="s">
        <v>392</v>
      </c>
      <c r="C27" s="234">
        <v>4.2070957676378891</v>
      </c>
      <c r="D27" s="234" t="s">
        <v>495</v>
      </c>
      <c r="E27" s="243">
        <v>0</v>
      </c>
      <c r="F27" s="243">
        <f t="shared" si="0"/>
        <v>0</v>
      </c>
      <c r="G27" s="196">
        <v>0</v>
      </c>
      <c r="H27" s="196">
        <v>0</v>
      </c>
      <c r="I27" s="196" t="s">
        <v>495</v>
      </c>
      <c r="J27" s="196">
        <v>0</v>
      </c>
      <c r="K27" s="196" t="s">
        <v>495</v>
      </c>
      <c r="L27" s="196">
        <v>0</v>
      </c>
      <c r="M27" s="196" t="s">
        <v>495</v>
      </c>
      <c r="N27" s="196">
        <v>0</v>
      </c>
      <c r="O27" s="196" t="s">
        <v>495</v>
      </c>
      <c r="P27" s="196">
        <v>0</v>
      </c>
      <c r="Q27" s="196" t="s">
        <v>495</v>
      </c>
      <c r="R27" s="196">
        <v>0</v>
      </c>
      <c r="S27" s="196" t="s">
        <v>495</v>
      </c>
      <c r="T27" s="196">
        <v>4.2070957676378891</v>
      </c>
      <c r="U27" s="236" t="s">
        <v>507</v>
      </c>
      <c r="V27" s="196">
        <v>0</v>
      </c>
      <c r="W27" s="196" t="s">
        <v>495</v>
      </c>
      <c r="X27" s="236">
        <f t="shared" si="2"/>
        <v>4.2070957676378891</v>
      </c>
      <c r="Y27" s="236">
        <f t="shared" si="3"/>
        <v>0</v>
      </c>
    </row>
    <row r="28" spans="1:28">
      <c r="A28" s="69" t="s">
        <v>178</v>
      </c>
      <c r="B28" s="47" t="s">
        <v>177</v>
      </c>
      <c r="C28" s="234">
        <v>0</v>
      </c>
      <c r="D28" s="234" t="s">
        <v>495</v>
      </c>
      <c r="E28" s="243">
        <f t="shared" si="1"/>
        <v>0</v>
      </c>
      <c r="F28" s="243">
        <f t="shared" si="0"/>
        <v>0</v>
      </c>
      <c r="G28" s="196">
        <v>0</v>
      </c>
      <c r="H28" s="196">
        <v>0</v>
      </c>
      <c r="I28" s="196" t="s">
        <v>495</v>
      </c>
      <c r="J28" s="196">
        <v>0</v>
      </c>
      <c r="K28" s="196" t="s">
        <v>495</v>
      </c>
      <c r="L28" s="196">
        <v>0</v>
      </c>
      <c r="M28" s="196" t="s">
        <v>495</v>
      </c>
      <c r="N28" s="196">
        <v>0</v>
      </c>
      <c r="O28" s="196" t="s">
        <v>495</v>
      </c>
      <c r="P28" s="196">
        <v>0</v>
      </c>
      <c r="Q28" s="196" t="s">
        <v>495</v>
      </c>
      <c r="R28" s="196">
        <v>0</v>
      </c>
      <c r="S28" s="196" t="s">
        <v>495</v>
      </c>
      <c r="T28" s="196">
        <v>0</v>
      </c>
      <c r="U28" s="196" t="s">
        <v>495</v>
      </c>
      <c r="V28" s="196">
        <v>0</v>
      </c>
      <c r="W28" s="196" t="s">
        <v>495</v>
      </c>
      <c r="X28" s="236">
        <f t="shared" si="2"/>
        <v>0</v>
      </c>
      <c r="Y28" s="236">
        <f t="shared" si="3"/>
        <v>0</v>
      </c>
    </row>
    <row r="29" spans="1:28">
      <c r="A29" s="69" t="s">
        <v>176</v>
      </c>
      <c r="B29" s="73" t="s">
        <v>175</v>
      </c>
      <c r="C29" s="234">
        <v>47.63184823236211</v>
      </c>
      <c r="D29" s="234" t="s">
        <v>495</v>
      </c>
      <c r="E29" s="243">
        <f>E30*1.2</f>
        <v>51.838943999999998</v>
      </c>
      <c r="F29" s="243">
        <f t="shared" si="0"/>
        <v>51.838943999999998</v>
      </c>
      <c r="G29" s="246">
        <f>G30*1.2</f>
        <v>0</v>
      </c>
      <c r="H29" s="196">
        <v>0</v>
      </c>
      <c r="I29" s="196" t="s">
        <v>495</v>
      </c>
      <c r="J29" s="196">
        <v>0</v>
      </c>
      <c r="K29" s="196" t="s">
        <v>495</v>
      </c>
      <c r="L29" s="196">
        <f>L30*1.2</f>
        <v>0</v>
      </c>
      <c r="M29" s="196" t="s">
        <v>495</v>
      </c>
      <c r="N29" s="196">
        <v>0</v>
      </c>
      <c r="O29" s="196" t="s">
        <v>495</v>
      </c>
      <c r="P29" s="196">
        <f>P30*1.2</f>
        <v>3.9469439999999998</v>
      </c>
      <c r="Q29" s="236" t="s">
        <v>507</v>
      </c>
      <c r="R29" s="196">
        <v>0</v>
      </c>
      <c r="S29" s="196" t="s">
        <v>495</v>
      </c>
      <c r="T29" s="196">
        <v>3.3398482323621099</v>
      </c>
      <c r="U29" s="236" t="s">
        <v>507</v>
      </c>
      <c r="V29" s="196">
        <v>0</v>
      </c>
      <c r="W29" s="196" t="s">
        <v>495</v>
      </c>
      <c r="X29" s="236">
        <f t="shared" si="2"/>
        <v>7.2867922323621102</v>
      </c>
      <c r="Y29" s="236">
        <f t="shared" si="3"/>
        <v>0</v>
      </c>
    </row>
    <row r="30" spans="1:28" ht="47.25">
      <c r="A30" s="72" t="s">
        <v>63</v>
      </c>
      <c r="B30" s="71" t="s">
        <v>174</v>
      </c>
      <c r="C30" s="245">
        <f>SUM(C31:C34)</f>
        <v>43.199120000000001</v>
      </c>
      <c r="D30" s="234" t="s">
        <v>495</v>
      </c>
      <c r="E30" s="244">
        <f>SUM(E31:E34)</f>
        <v>43.199120000000001</v>
      </c>
      <c r="F30" s="243">
        <f t="shared" si="0"/>
        <v>43.199120000000001</v>
      </c>
      <c r="G30" s="236">
        <f>SUM(G31:G34)</f>
        <v>0</v>
      </c>
      <c r="H30" s="196">
        <v>0</v>
      </c>
      <c r="I30" s="196" t="s">
        <v>495</v>
      </c>
      <c r="J30" s="196">
        <v>0</v>
      </c>
      <c r="K30" s="196" t="s">
        <v>495</v>
      </c>
      <c r="L30" s="196">
        <f>SUM(L31:L34)</f>
        <v>0</v>
      </c>
      <c r="M30" s="196" t="s">
        <v>495</v>
      </c>
      <c r="N30" s="196">
        <v>0</v>
      </c>
      <c r="O30" s="196" t="s">
        <v>495</v>
      </c>
      <c r="P30" s="196">
        <f>SUM(P31:P34)</f>
        <v>3.28912</v>
      </c>
      <c r="Q30" s="236" t="s">
        <v>507</v>
      </c>
      <c r="R30" s="196">
        <v>0</v>
      </c>
      <c r="S30" s="196" t="s">
        <v>495</v>
      </c>
      <c r="T30" s="196">
        <f>SUM(T31:T34)</f>
        <v>6.2891199999999996</v>
      </c>
      <c r="U30" s="236" t="s">
        <v>507</v>
      </c>
      <c r="V30" s="196">
        <v>0</v>
      </c>
      <c r="W30" s="196" t="s">
        <v>495</v>
      </c>
      <c r="X30" s="236">
        <f t="shared" si="2"/>
        <v>9.5782399999999992</v>
      </c>
      <c r="Y30" s="236">
        <f t="shared" si="3"/>
        <v>0</v>
      </c>
    </row>
    <row r="31" spans="1:28">
      <c r="A31" s="72" t="s">
        <v>173</v>
      </c>
      <c r="B31" s="47" t="s">
        <v>172</v>
      </c>
      <c r="C31" s="234">
        <v>3.28912</v>
      </c>
      <c r="D31" s="234" t="s">
        <v>495</v>
      </c>
      <c r="E31" s="243">
        <f t="shared" si="1"/>
        <v>3.28912</v>
      </c>
      <c r="F31" s="243">
        <f t="shared" si="0"/>
        <v>3.28912</v>
      </c>
      <c r="G31" s="236" t="str">
        <f>D31</f>
        <v>нд</v>
      </c>
      <c r="H31" s="196">
        <v>0</v>
      </c>
      <c r="I31" s="196" t="s">
        <v>495</v>
      </c>
      <c r="J31" s="196">
        <v>0</v>
      </c>
      <c r="K31" s="196" t="s">
        <v>495</v>
      </c>
      <c r="L31" s="196">
        <v>0</v>
      </c>
      <c r="M31" s="196" t="s">
        <v>495</v>
      </c>
      <c r="N31" s="196">
        <v>0</v>
      </c>
      <c r="O31" s="196" t="s">
        <v>495</v>
      </c>
      <c r="P31" s="196">
        <v>3.28912</v>
      </c>
      <c r="Q31" s="236" t="s">
        <v>507</v>
      </c>
      <c r="R31" s="196">
        <v>0</v>
      </c>
      <c r="S31" s="196" t="s">
        <v>495</v>
      </c>
      <c r="T31" s="196">
        <v>0</v>
      </c>
      <c r="U31" s="196" t="s">
        <v>495</v>
      </c>
      <c r="V31" s="196">
        <v>0</v>
      </c>
      <c r="W31" s="196" t="s">
        <v>495</v>
      </c>
      <c r="X31" s="236">
        <f t="shared" si="2"/>
        <v>3.28912</v>
      </c>
      <c r="Y31" s="236">
        <f t="shared" si="3"/>
        <v>0</v>
      </c>
    </row>
    <row r="32" spans="1:28" ht="31.5">
      <c r="A32" s="72" t="s">
        <v>171</v>
      </c>
      <c r="B32" s="47" t="s">
        <v>170</v>
      </c>
      <c r="C32" s="196">
        <v>12.435022660000001</v>
      </c>
      <c r="D32" s="234" t="s">
        <v>495</v>
      </c>
      <c r="E32" s="243">
        <f t="shared" si="1"/>
        <v>12.435022660000001</v>
      </c>
      <c r="F32" s="243">
        <f t="shared" si="0"/>
        <v>12.435022660000001</v>
      </c>
      <c r="G32" s="196">
        <v>0</v>
      </c>
      <c r="H32" s="196">
        <v>0</v>
      </c>
      <c r="I32" s="196" t="s">
        <v>495</v>
      </c>
      <c r="J32" s="196">
        <v>0</v>
      </c>
      <c r="K32" s="196" t="s">
        <v>495</v>
      </c>
      <c r="L32" s="196">
        <v>0</v>
      </c>
      <c r="M32" s="196" t="s">
        <v>495</v>
      </c>
      <c r="N32" s="196">
        <v>0</v>
      </c>
      <c r="O32" s="196" t="s">
        <v>495</v>
      </c>
      <c r="P32" s="196">
        <v>0</v>
      </c>
      <c r="Q32" s="236" t="s">
        <v>495</v>
      </c>
      <c r="R32" s="196">
        <v>0</v>
      </c>
      <c r="S32" s="196" t="s">
        <v>495</v>
      </c>
      <c r="T32" s="196">
        <v>0</v>
      </c>
      <c r="U32" s="236" t="s">
        <v>495</v>
      </c>
      <c r="V32" s="196">
        <v>0</v>
      </c>
      <c r="W32" s="196" t="s">
        <v>495</v>
      </c>
      <c r="X32" s="236">
        <f t="shared" si="2"/>
        <v>0</v>
      </c>
      <c r="Y32" s="236">
        <f t="shared" si="3"/>
        <v>0</v>
      </c>
    </row>
    <row r="33" spans="1:29">
      <c r="A33" s="72" t="s">
        <v>169</v>
      </c>
      <c r="B33" s="47" t="s">
        <v>168</v>
      </c>
      <c r="C33" s="196">
        <v>27.474977339999999</v>
      </c>
      <c r="D33" s="234" t="s">
        <v>495</v>
      </c>
      <c r="E33" s="243">
        <f t="shared" si="1"/>
        <v>27.474977339999999</v>
      </c>
      <c r="F33" s="243">
        <f t="shared" si="0"/>
        <v>27.474977339999999</v>
      </c>
      <c r="G33" s="196">
        <v>0</v>
      </c>
      <c r="H33" s="196">
        <v>0</v>
      </c>
      <c r="I33" s="196" t="s">
        <v>495</v>
      </c>
      <c r="J33" s="196">
        <v>0</v>
      </c>
      <c r="K33" s="196" t="s">
        <v>495</v>
      </c>
      <c r="L33" s="196">
        <v>0</v>
      </c>
      <c r="M33" s="196" t="s">
        <v>495</v>
      </c>
      <c r="N33" s="196">
        <v>0</v>
      </c>
      <c r="O33" s="196" t="s">
        <v>495</v>
      </c>
      <c r="P33" s="196">
        <v>0</v>
      </c>
      <c r="Q33" s="236" t="s">
        <v>495</v>
      </c>
      <c r="R33" s="196">
        <v>0</v>
      </c>
      <c r="S33" s="196" t="s">
        <v>495</v>
      </c>
      <c r="T33" s="196">
        <v>6.2891199999999996</v>
      </c>
      <c r="U33" s="236" t="s">
        <v>507</v>
      </c>
      <c r="V33" s="196">
        <v>0</v>
      </c>
      <c r="W33" s="196" t="s">
        <v>495</v>
      </c>
      <c r="X33" s="236">
        <f t="shared" si="2"/>
        <v>6.2891199999999996</v>
      </c>
      <c r="Y33" s="236">
        <f t="shared" si="3"/>
        <v>0</v>
      </c>
    </row>
    <row r="34" spans="1:29">
      <c r="A34" s="72" t="s">
        <v>167</v>
      </c>
      <c r="B34" s="47" t="s">
        <v>166</v>
      </c>
      <c r="C34" s="196"/>
      <c r="D34" s="234" t="s">
        <v>495</v>
      </c>
      <c r="E34" s="243">
        <f t="shared" si="1"/>
        <v>0</v>
      </c>
      <c r="F34" s="243">
        <f t="shared" si="0"/>
        <v>0</v>
      </c>
      <c r="G34" s="196">
        <v>0</v>
      </c>
      <c r="H34" s="196">
        <v>0</v>
      </c>
      <c r="I34" s="196" t="s">
        <v>495</v>
      </c>
      <c r="J34" s="196">
        <v>0</v>
      </c>
      <c r="K34" s="196" t="s">
        <v>495</v>
      </c>
      <c r="L34" s="196">
        <v>0</v>
      </c>
      <c r="M34" s="196" t="s">
        <v>495</v>
      </c>
      <c r="N34" s="196">
        <v>0</v>
      </c>
      <c r="O34" s="196" t="s">
        <v>495</v>
      </c>
      <c r="P34" s="196">
        <v>0</v>
      </c>
      <c r="Q34" s="236" t="s">
        <v>495</v>
      </c>
      <c r="R34" s="196">
        <v>0</v>
      </c>
      <c r="S34" s="196" t="s">
        <v>495</v>
      </c>
      <c r="T34" s="196">
        <v>0</v>
      </c>
      <c r="U34" s="196" t="s">
        <v>495</v>
      </c>
      <c r="V34" s="196">
        <v>0</v>
      </c>
      <c r="W34" s="196" t="s">
        <v>495</v>
      </c>
      <c r="X34" s="236">
        <f t="shared" si="2"/>
        <v>0</v>
      </c>
      <c r="Y34" s="236">
        <f t="shared" si="3"/>
        <v>0</v>
      </c>
    </row>
    <row r="35" spans="1:29" ht="31.5">
      <c r="A35" s="72" t="s">
        <v>62</v>
      </c>
      <c r="B35" s="71" t="s">
        <v>165</v>
      </c>
      <c r="C35" s="245"/>
      <c r="D35" s="234" t="s">
        <v>495</v>
      </c>
      <c r="E35" s="243">
        <f t="shared" si="1"/>
        <v>0</v>
      </c>
      <c r="F35" s="243">
        <f t="shared" si="0"/>
        <v>0</v>
      </c>
      <c r="G35" s="196">
        <v>0</v>
      </c>
      <c r="H35" s="196">
        <v>0</v>
      </c>
      <c r="I35" s="196" t="s">
        <v>495</v>
      </c>
      <c r="J35" s="196">
        <v>0</v>
      </c>
      <c r="K35" s="196" t="s">
        <v>495</v>
      </c>
      <c r="L35" s="196">
        <v>0</v>
      </c>
      <c r="M35" s="196" t="s">
        <v>495</v>
      </c>
      <c r="N35" s="196">
        <v>0</v>
      </c>
      <c r="O35" s="196" t="s">
        <v>495</v>
      </c>
      <c r="P35" s="196">
        <v>0</v>
      </c>
      <c r="Q35" s="196" t="s">
        <v>495</v>
      </c>
      <c r="R35" s="196">
        <v>0</v>
      </c>
      <c r="S35" s="196" t="s">
        <v>495</v>
      </c>
      <c r="T35" s="196">
        <f t="shared" ref="T35:T63" si="4">C35</f>
        <v>0</v>
      </c>
      <c r="U35" s="196" t="s">
        <v>495</v>
      </c>
      <c r="V35" s="196">
        <v>0</v>
      </c>
      <c r="W35" s="196" t="s">
        <v>495</v>
      </c>
      <c r="X35" s="236">
        <f t="shared" si="2"/>
        <v>0</v>
      </c>
      <c r="Y35" s="236">
        <f t="shared" si="3"/>
        <v>0</v>
      </c>
      <c r="AC35" s="250"/>
    </row>
    <row r="36" spans="1:29" ht="31.5">
      <c r="A36" s="69" t="s">
        <v>164</v>
      </c>
      <c r="B36" s="68" t="s">
        <v>163</v>
      </c>
      <c r="C36" s="195">
        <v>0</v>
      </c>
      <c r="D36" s="234" t="s">
        <v>495</v>
      </c>
      <c r="E36" s="243">
        <f t="shared" si="1"/>
        <v>0</v>
      </c>
      <c r="F36" s="243">
        <f t="shared" si="0"/>
        <v>0</v>
      </c>
      <c r="G36" s="196">
        <v>0</v>
      </c>
      <c r="H36" s="196">
        <v>0</v>
      </c>
      <c r="I36" s="196" t="s">
        <v>495</v>
      </c>
      <c r="J36" s="196">
        <v>0</v>
      </c>
      <c r="K36" s="196" t="s">
        <v>495</v>
      </c>
      <c r="L36" s="196">
        <v>0</v>
      </c>
      <c r="M36" s="196" t="s">
        <v>495</v>
      </c>
      <c r="N36" s="196">
        <v>0</v>
      </c>
      <c r="O36" s="196" t="s">
        <v>495</v>
      </c>
      <c r="P36" s="196">
        <v>0</v>
      </c>
      <c r="Q36" s="196" t="s">
        <v>495</v>
      </c>
      <c r="R36" s="196">
        <v>0</v>
      </c>
      <c r="S36" s="196" t="s">
        <v>495</v>
      </c>
      <c r="T36" s="196">
        <f t="shared" si="4"/>
        <v>0</v>
      </c>
      <c r="U36" s="196" t="s">
        <v>495</v>
      </c>
      <c r="V36" s="196">
        <v>0</v>
      </c>
      <c r="W36" s="196" t="s">
        <v>495</v>
      </c>
      <c r="X36" s="236">
        <f t="shared" si="2"/>
        <v>0</v>
      </c>
      <c r="Y36" s="236">
        <f t="shared" si="3"/>
        <v>0</v>
      </c>
    </row>
    <row r="37" spans="1:29">
      <c r="A37" s="69" t="s">
        <v>162</v>
      </c>
      <c r="B37" s="68" t="s">
        <v>152</v>
      </c>
      <c r="C37" s="249" t="str">
        <f>C45</f>
        <v>нд</v>
      </c>
      <c r="D37" s="234" t="s">
        <v>495</v>
      </c>
      <c r="E37" s="243" t="str">
        <f t="shared" si="1"/>
        <v>нд</v>
      </c>
      <c r="F37" s="243" t="str">
        <f t="shared" si="0"/>
        <v>нд</v>
      </c>
      <c r="G37" s="196">
        <v>0</v>
      </c>
      <c r="H37" s="196">
        <v>0</v>
      </c>
      <c r="I37" s="196" t="s">
        <v>495</v>
      </c>
      <c r="J37" s="196">
        <v>0</v>
      </c>
      <c r="K37" s="196" t="s">
        <v>495</v>
      </c>
      <c r="L37" s="196">
        <v>0</v>
      </c>
      <c r="M37" s="196" t="s">
        <v>495</v>
      </c>
      <c r="N37" s="196">
        <v>0</v>
      </c>
      <c r="O37" s="196" t="s">
        <v>495</v>
      </c>
      <c r="P37" s="196">
        <v>0</v>
      </c>
      <c r="Q37" s="196" t="s">
        <v>495</v>
      </c>
      <c r="R37" s="196">
        <v>0</v>
      </c>
      <c r="S37" s="196" t="s">
        <v>495</v>
      </c>
      <c r="T37" s="196">
        <v>0</v>
      </c>
      <c r="U37" s="196" t="s">
        <v>495</v>
      </c>
      <c r="V37" s="196">
        <v>0</v>
      </c>
      <c r="W37" s="196" t="s">
        <v>495</v>
      </c>
      <c r="X37" s="236">
        <f t="shared" si="2"/>
        <v>0</v>
      </c>
      <c r="Y37" s="236">
        <f t="shared" si="3"/>
        <v>0</v>
      </c>
    </row>
    <row r="38" spans="1:29">
      <c r="A38" s="69" t="s">
        <v>161</v>
      </c>
      <c r="B38" s="68" t="s">
        <v>150</v>
      </c>
      <c r="C38" s="195">
        <v>0</v>
      </c>
      <c r="D38" s="234" t="s">
        <v>495</v>
      </c>
      <c r="E38" s="243">
        <f t="shared" si="1"/>
        <v>0</v>
      </c>
      <c r="F38" s="243">
        <f t="shared" si="0"/>
        <v>0</v>
      </c>
      <c r="G38" s="196">
        <v>0</v>
      </c>
      <c r="H38" s="196">
        <v>0</v>
      </c>
      <c r="I38" s="196" t="s">
        <v>495</v>
      </c>
      <c r="J38" s="196">
        <v>0</v>
      </c>
      <c r="K38" s="196" t="s">
        <v>495</v>
      </c>
      <c r="L38" s="196">
        <v>0</v>
      </c>
      <c r="M38" s="196" t="s">
        <v>495</v>
      </c>
      <c r="N38" s="196">
        <v>0</v>
      </c>
      <c r="O38" s="196" t="s">
        <v>495</v>
      </c>
      <c r="P38" s="196">
        <v>0</v>
      </c>
      <c r="Q38" s="196" t="s">
        <v>495</v>
      </c>
      <c r="R38" s="196">
        <v>0</v>
      </c>
      <c r="S38" s="196" t="s">
        <v>495</v>
      </c>
      <c r="T38" s="196">
        <f t="shared" si="4"/>
        <v>0</v>
      </c>
      <c r="U38" s="196" t="s">
        <v>495</v>
      </c>
      <c r="V38" s="196">
        <v>0</v>
      </c>
      <c r="W38" s="196" t="s">
        <v>495</v>
      </c>
      <c r="X38" s="236">
        <f t="shared" si="2"/>
        <v>0</v>
      </c>
      <c r="Y38" s="236">
        <f t="shared" si="3"/>
        <v>0</v>
      </c>
    </row>
    <row r="39" spans="1:29" ht="31.5">
      <c r="A39" s="69" t="s">
        <v>160</v>
      </c>
      <c r="B39" s="47" t="s">
        <v>148</v>
      </c>
      <c r="C39" s="245">
        <f>C56</f>
        <v>6.14</v>
      </c>
      <c r="D39" s="234" t="s">
        <v>495</v>
      </c>
      <c r="E39" s="243">
        <f t="shared" si="1"/>
        <v>6.14</v>
      </c>
      <c r="F39" s="243">
        <f t="shared" si="0"/>
        <v>6.14</v>
      </c>
      <c r="G39" s="196">
        <v>0</v>
      </c>
      <c r="H39" s="196">
        <v>0</v>
      </c>
      <c r="I39" s="196" t="s">
        <v>495</v>
      </c>
      <c r="J39" s="196">
        <v>0</v>
      </c>
      <c r="K39" s="196" t="s">
        <v>495</v>
      </c>
      <c r="L39" s="196">
        <v>0</v>
      </c>
      <c r="M39" s="196" t="s">
        <v>495</v>
      </c>
      <c r="N39" s="196">
        <v>0</v>
      </c>
      <c r="O39" s="196" t="s">
        <v>495</v>
      </c>
      <c r="P39" s="196">
        <v>0</v>
      </c>
      <c r="Q39" s="196" t="s">
        <v>495</v>
      </c>
      <c r="R39" s="196">
        <v>0</v>
      </c>
      <c r="S39" s="196" t="s">
        <v>495</v>
      </c>
      <c r="T39" s="196">
        <f t="shared" si="4"/>
        <v>6.14</v>
      </c>
      <c r="U39" s="196" t="s">
        <v>495</v>
      </c>
      <c r="V39" s="196">
        <v>0</v>
      </c>
      <c r="W39" s="196" t="s">
        <v>495</v>
      </c>
      <c r="X39" s="236">
        <f t="shared" si="2"/>
        <v>6.14</v>
      </c>
      <c r="Y39" s="236">
        <f t="shared" si="3"/>
        <v>0</v>
      </c>
    </row>
    <row r="40" spans="1:29" ht="31.5">
      <c r="A40" s="69" t="s">
        <v>159</v>
      </c>
      <c r="B40" s="47" t="s">
        <v>146</v>
      </c>
      <c r="C40" s="234">
        <v>0</v>
      </c>
      <c r="D40" s="234" t="s">
        <v>495</v>
      </c>
      <c r="E40" s="243">
        <f t="shared" si="1"/>
        <v>0</v>
      </c>
      <c r="F40" s="243">
        <f t="shared" si="0"/>
        <v>0</v>
      </c>
      <c r="G40" s="196">
        <v>0</v>
      </c>
      <c r="H40" s="196">
        <v>0</v>
      </c>
      <c r="I40" s="196" t="s">
        <v>495</v>
      </c>
      <c r="J40" s="196">
        <v>0</v>
      </c>
      <c r="K40" s="196" t="s">
        <v>495</v>
      </c>
      <c r="L40" s="196">
        <v>0</v>
      </c>
      <c r="M40" s="196" t="s">
        <v>495</v>
      </c>
      <c r="N40" s="196">
        <v>0</v>
      </c>
      <c r="O40" s="196" t="s">
        <v>495</v>
      </c>
      <c r="P40" s="196">
        <v>0</v>
      </c>
      <c r="Q40" s="196" t="s">
        <v>495</v>
      </c>
      <c r="R40" s="196">
        <v>0</v>
      </c>
      <c r="S40" s="196" t="s">
        <v>495</v>
      </c>
      <c r="T40" s="196">
        <f t="shared" si="4"/>
        <v>0</v>
      </c>
      <c r="U40" s="196" t="s">
        <v>495</v>
      </c>
      <c r="V40" s="196">
        <v>0</v>
      </c>
      <c r="W40" s="196" t="s">
        <v>495</v>
      </c>
      <c r="X40" s="236">
        <f t="shared" si="2"/>
        <v>0</v>
      </c>
      <c r="Y40" s="236">
        <f t="shared" si="3"/>
        <v>0</v>
      </c>
    </row>
    <row r="41" spans="1:29">
      <c r="A41" s="69" t="s">
        <v>158</v>
      </c>
      <c r="B41" s="47" t="s">
        <v>144</v>
      </c>
      <c r="C41" s="234">
        <v>0</v>
      </c>
      <c r="D41" s="234" t="s">
        <v>495</v>
      </c>
      <c r="E41" s="243">
        <f t="shared" si="1"/>
        <v>0</v>
      </c>
      <c r="F41" s="243">
        <f t="shared" si="0"/>
        <v>0</v>
      </c>
      <c r="G41" s="196">
        <v>0</v>
      </c>
      <c r="H41" s="196">
        <v>0</v>
      </c>
      <c r="I41" s="196" t="s">
        <v>495</v>
      </c>
      <c r="J41" s="196">
        <v>0</v>
      </c>
      <c r="K41" s="196" t="s">
        <v>495</v>
      </c>
      <c r="L41" s="196">
        <v>0</v>
      </c>
      <c r="M41" s="196" t="s">
        <v>495</v>
      </c>
      <c r="N41" s="196">
        <v>0</v>
      </c>
      <c r="O41" s="196" t="s">
        <v>495</v>
      </c>
      <c r="P41" s="196">
        <v>0</v>
      </c>
      <c r="Q41" s="196" t="s">
        <v>495</v>
      </c>
      <c r="R41" s="196">
        <v>0</v>
      </c>
      <c r="S41" s="196" t="s">
        <v>495</v>
      </c>
      <c r="T41" s="196">
        <f t="shared" si="4"/>
        <v>0</v>
      </c>
      <c r="U41" s="196" t="s">
        <v>495</v>
      </c>
      <c r="V41" s="196">
        <v>0</v>
      </c>
      <c r="W41" s="196" t="s">
        <v>495</v>
      </c>
      <c r="X41" s="236">
        <f t="shared" si="2"/>
        <v>0</v>
      </c>
      <c r="Y41" s="236">
        <f t="shared" si="3"/>
        <v>0</v>
      </c>
    </row>
    <row r="42" spans="1:29" ht="18.75">
      <c r="A42" s="69" t="s">
        <v>157</v>
      </c>
      <c r="B42" s="68" t="s">
        <v>142</v>
      </c>
      <c r="C42" s="195">
        <v>0</v>
      </c>
      <c r="D42" s="234" t="s">
        <v>495</v>
      </c>
      <c r="E42" s="243">
        <f t="shared" si="1"/>
        <v>0</v>
      </c>
      <c r="F42" s="243">
        <f t="shared" si="0"/>
        <v>0</v>
      </c>
      <c r="G42" s="196">
        <v>0</v>
      </c>
      <c r="H42" s="196">
        <v>0</v>
      </c>
      <c r="I42" s="196" t="s">
        <v>495</v>
      </c>
      <c r="J42" s="196">
        <v>0</v>
      </c>
      <c r="K42" s="196" t="s">
        <v>495</v>
      </c>
      <c r="L42" s="196">
        <v>0</v>
      </c>
      <c r="M42" s="196" t="s">
        <v>495</v>
      </c>
      <c r="N42" s="196">
        <v>0</v>
      </c>
      <c r="O42" s="196" t="s">
        <v>495</v>
      </c>
      <c r="P42" s="196">
        <v>0</v>
      </c>
      <c r="Q42" s="196" t="s">
        <v>495</v>
      </c>
      <c r="R42" s="196">
        <v>0</v>
      </c>
      <c r="S42" s="196" t="s">
        <v>495</v>
      </c>
      <c r="T42" s="196">
        <f t="shared" si="4"/>
        <v>0</v>
      </c>
      <c r="U42" s="196" t="s">
        <v>495</v>
      </c>
      <c r="V42" s="196">
        <v>0</v>
      </c>
      <c r="W42" s="196" t="s">
        <v>495</v>
      </c>
      <c r="X42" s="236">
        <f t="shared" si="2"/>
        <v>0</v>
      </c>
      <c r="Y42" s="236">
        <f t="shared" si="3"/>
        <v>0</v>
      </c>
    </row>
    <row r="43" spans="1:29">
      <c r="A43" s="72" t="s">
        <v>61</v>
      </c>
      <c r="B43" s="71" t="s">
        <v>156</v>
      </c>
      <c r="C43" s="234" t="s">
        <v>495</v>
      </c>
      <c r="D43" s="234" t="s">
        <v>495</v>
      </c>
      <c r="E43" s="243" t="str">
        <f t="shared" si="1"/>
        <v>нд</v>
      </c>
      <c r="F43" s="243" t="str">
        <f t="shared" si="0"/>
        <v>нд</v>
      </c>
      <c r="G43" s="196">
        <v>0</v>
      </c>
      <c r="H43" s="196">
        <v>0</v>
      </c>
      <c r="I43" s="196" t="s">
        <v>495</v>
      </c>
      <c r="J43" s="196">
        <v>0</v>
      </c>
      <c r="K43" s="196" t="s">
        <v>495</v>
      </c>
      <c r="L43" s="196">
        <v>0</v>
      </c>
      <c r="M43" s="196" t="s">
        <v>495</v>
      </c>
      <c r="N43" s="196">
        <v>0</v>
      </c>
      <c r="O43" s="196" t="s">
        <v>495</v>
      </c>
      <c r="P43" s="196">
        <v>0</v>
      </c>
      <c r="Q43" s="196" t="s">
        <v>495</v>
      </c>
      <c r="R43" s="196">
        <v>0</v>
      </c>
      <c r="S43" s="196" t="s">
        <v>495</v>
      </c>
      <c r="T43" s="196">
        <v>0</v>
      </c>
      <c r="U43" s="196" t="s">
        <v>495</v>
      </c>
      <c r="V43" s="196">
        <v>0</v>
      </c>
      <c r="W43" s="196" t="s">
        <v>495</v>
      </c>
      <c r="X43" s="236">
        <f t="shared" si="2"/>
        <v>0</v>
      </c>
      <c r="Y43" s="236">
        <f t="shared" si="3"/>
        <v>0</v>
      </c>
    </row>
    <row r="44" spans="1:29">
      <c r="A44" s="69" t="s">
        <v>155</v>
      </c>
      <c r="B44" s="47" t="s">
        <v>154</v>
      </c>
      <c r="C44" s="234">
        <v>0</v>
      </c>
      <c r="D44" s="234" t="s">
        <v>495</v>
      </c>
      <c r="E44" s="243">
        <f t="shared" si="1"/>
        <v>0</v>
      </c>
      <c r="F44" s="243">
        <f t="shared" si="0"/>
        <v>0</v>
      </c>
      <c r="G44" s="196">
        <v>0</v>
      </c>
      <c r="H44" s="196">
        <v>0</v>
      </c>
      <c r="I44" s="196" t="s">
        <v>495</v>
      </c>
      <c r="J44" s="196">
        <v>0</v>
      </c>
      <c r="K44" s="196" t="s">
        <v>495</v>
      </c>
      <c r="L44" s="196">
        <v>0</v>
      </c>
      <c r="M44" s="196" t="s">
        <v>495</v>
      </c>
      <c r="N44" s="196">
        <v>0</v>
      </c>
      <c r="O44" s="196" t="s">
        <v>495</v>
      </c>
      <c r="P44" s="196">
        <v>0</v>
      </c>
      <c r="Q44" s="196" t="s">
        <v>495</v>
      </c>
      <c r="R44" s="196">
        <v>0</v>
      </c>
      <c r="S44" s="196" t="s">
        <v>495</v>
      </c>
      <c r="T44" s="196">
        <f t="shared" si="4"/>
        <v>0</v>
      </c>
      <c r="U44" s="196" t="s">
        <v>495</v>
      </c>
      <c r="V44" s="196">
        <v>0</v>
      </c>
      <c r="W44" s="196" t="s">
        <v>495</v>
      </c>
      <c r="X44" s="236">
        <f t="shared" si="2"/>
        <v>0</v>
      </c>
      <c r="Y44" s="236">
        <f t="shared" si="3"/>
        <v>0</v>
      </c>
    </row>
    <row r="45" spans="1:29">
      <c r="A45" s="69" t="s">
        <v>153</v>
      </c>
      <c r="B45" s="47" t="s">
        <v>152</v>
      </c>
      <c r="C45" s="245" t="str">
        <f>C54</f>
        <v>нд</v>
      </c>
      <c r="D45" s="234" t="s">
        <v>495</v>
      </c>
      <c r="E45" s="243" t="str">
        <f t="shared" si="1"/>
        <v>нд</v>
      </c>
      <c r="F45" s="243" t="str">
        <f t="shared" si="0"/>
        <v>нд</v>
      </c>
      <c r="G45" s="196">
        <v>0</v>
      </c>
      <c r="H45" s="196">
        <v>0</v>
      </c>
      <c r="I45" s="196" t="s">
        <v>495</v>
      </c>
      <c r="J45" s="196">
        <v>0</v>
      </c>
      <c r="K45" s="196" t="s">
        <v>495</v>
      </c>
      <c r="L45" s="196">
        <v>0</v>
      </c>
      <c r="M45" s="196" t="s">
        <v>495</v>
      </c>
      <c r="N45" s="196">
        <v>0</v>
      </c>
      <c r="O45" s="196" t="s">
        <v>495</v>
      </c>
      <c r="P45" s="196">
        <v>0</v>
      </c>
      <c r="Q45" s="196" t="s">
        <v>495</v>
      </c>
      <c r="R45" s="196">
        <v>0</v>
      </c>
      <c r="S45" s="196" t="s">
        <v>495</v>
      </c>
      <c r="T45" s="196">
        <v>0</v>
      </c>
      <c r="U45" s="196" t="s">
        <v>495</v>
      </c>
      <c r="V45" s="196">
        <v>0</v>
      </c>
      <c r="W45" s="196" t="s">
        <v>495</v>
      </c>
      <c r="X45" s="236">
        <f t="shared" si="2"/>
        <v>0</v>
      </c>
      <c r="Y45" s="236">
        <f t="shared" si="3"/>
        <v>0</v>
      </c>
    </row>
    <row r="46" spans="1:29">
      <c r="A46" s="69" t="s">
        <v>151</v>
      </c>
      <c r="B46" s="47" t="s">
        <v>150</v>
      </c>
      <c r="C46" s="234">
        <v>0</v>
      </c>
      <c r="D46" s="234" t="s">
        <v>495</v>
      </c>
      <c r="E46" s="243">
        <f t="shared" si="1"/>
        <v>0</v>
      </c>
      <c r="F46" s="243">
        <f t="shared" si="0"/>
        <v>0</v>
      </c>
      <c r="G46" s="196">
        <v>0</v>
      </c>
      <c r="H46" s="196">
        <v>0</v>
      </c>
      <c r="I46" s="196" t="s">
        <v>495</v>
      </c>
      <c r="J46" s="196">
        <v>0</v>
      </c>
      <c r="K46" s="196" t="s">
        <v>495</v>
      </c>
      <c r="L46" s="196">
        <v>0</v>
      </c>
      <c r="M46" s="196" t="s">
        <v>495</v>
      </c>
      <c r="N46" s="196">
        <v>0</v>
      </c>
      <c r="O46" s="196" t="s">
        <v>495</v>
      </c>
      <c r="P46" s="196">
        <v>0</v>
      </c>
      <c r="Q46" s="196" t="s">
        <v>495</v>
      </c>
      <c r="R46" s="196">
        <v>0</v>
      </c>
      <c r="S46" s="196" t="s">
        <v>495</v>
      </c>
      <c r="T46" s="196">
        <f t="shared" si="4"/>
        <v>0</v>
      </c>
      <c r="U46" s="196" t="s">
        <v>495</v>
      </c>
      <c r="V46" s="196">
        <v>0</v>
      </c>
      <c r="W46" s="196" t="s">
        <v>495</v>
      </c>
      <c r="X46" s="236">
        <f t="shared" si="2"/>
        <v>0</v>
      </c>
      <c r="Y46" s="236">
        <f t="shared" si="3"/>
        <v>0</v>
      </c>
    </row>
    <row r="47" spans="1:29" ht="31.5">
      <c r="A47" s="69" t="s">
        <v>149</v>
      </c>
      <c r="B47" s="47" t="s">
        <v>148</v>
      </c>
      <c r="C47" s="245">
        <f>C56</f>
        <v>6.14</v>
      </c>
      <c r="D47" s="234" t="s">
        <v>495</v>
      </c>
      <c r="E47" s="243">
        <f t="shared" si="1"/>
        <v>6.14</v>
      </c>
      <c r="F47" s="243">
        <f t="shared" si="0"/>
        <v>6.14</v>
      </c>
      <c r="G47" s="196">
        <v>0</v>
      </c>
      <c r="H47" s="196">
        <v>0</v>
      </c>
      <c r="I47" s="196" t="s">
        <v>495</v>
      </c>
      <c r="J47" s="196">
        <v>0</v>
      </c>
      <c r="K47" s="196" t="s">
        <v>495</v>
      </c>
      <c r="L47" s="196">
        <v>0</v>
      </c>
      <c r="M47" s="196" t="s">
        <v>495</v>
      </c>
      <c r="N47" s="196">
        <v>0</v>
      </c>
      <c r="O47" s="196" t="s">
        <v>495</v>
      </c>
      <c r="P47" s="196">
        <v>0</v>
      </c>
      <c r="Q47" s="196" t="s">
        <v>495</v>
      </c>
      <c r="R47" s="196">
        <v>0</v>
      </c>
      <c r="S47" s="196" t="s">
        <v>495</v>
      </c>
      <c r="T47" s="196">
        <f t="shared" si="4"/>
        <v>6.14</v>
      </c>
      <c r="U47" s="196" t="s">
        <v>495</v>
      </c>
      <c r="V47" s="196">
        <v>0</v>
      </c>
      <c r="W47" s="196" t="s">
        <v>495</v>
      </c>
      <c r="X47" s="236">
        <f t="shared" si="2"/>
        <v>6.14</v>
      </c>
      <c r="Y47" s="236">
        <f t="shared" si="3"/>
        <v>0</v>
      </c>
    </row>
    <row r="48" spans="1:29" ht="31.5">
      <c r="A48" s="69" t="s">
        <v>147</v>
      </c>
      <c r="B48" s="47" t="s">
        <v>146</v>
      </c>
      <c r="C48" s="234">
        <v>0</v>
      </c>
      <c r="D48" s="234" t="s">
        <v>495</v>
      </c>
      <c r="E48" s="243">
        <f t="shared" si="1"/>
        <v>0</v>
      </c>
      <c r="F48" s="243">
        <f t="shared" si="0"/>
        <v>0</v>
      </c>
      <c r="G48" s="196">
        <v>0</v>
      </c>
      <c r="H48" s="196">
        <v>0</v>
      </c>
      <c r="I48" s="196" t="s">
        <v>495</v>
      </c>
      <c r="J48" s="196">
        <v>0</v>
      </c>
      <c r="K48" s="196" t="s">
        <v>495</v>
      </c>
      <c r="L48" s="196">
        <v>0</v>
      </c>
      <c r="M48" s="196" t="s">
        <v>495</v>
      </c>
      <c r="N48" s="196">
        <v>0</v>
      </c>
      <c r="O48" s="196" t="s">
        <v>495</v>
      </c>
      <c r="P48" s="196">
        <v>0</v>
      </c>
      <c r="Q48" s="196" t="s">
        <v>495</v>
      </c>
      <c r="R48" s="196">
        <v>0</v>
      </c>
      <c r="S48" s="196" t="s">
        <v>495</v>
      </c>
      <c r="T48" s="196">
        <f t="shared" si="4"/>
        <v>0</v>
      </c>
      <c r="U48" s="196" t="s">
        <v>495</v>
      </c>
      <c r="V48" s="196">
        <v>0</v>
      </c>
      <c r="W48" s="196" t="s">
        <v>495</v>
      </c>
      <c r="X48" s="236">
        <f t="shared" si="2"/>
        <v>0</v>
      </c>
      <c r="Y48" s="236">
        <f t="shared" si="3"/>
        <v>0</v>
      </c>
    </row>
    <row r="49" spans="1:25">
      <c r="A49" s="69" t="s">
        <v>145</v>
      </c>
      <c r="B49" s="47" t="s">
        <v>144</v>
      </c>
      <c r="C49" s="234">
        <v>0</v>
      </c>
      <c r="D49" s="234" t="s">
        <v>495</v>
      </c>
      <c r="E49" s="243">
        <f t="shared" si="1"/>
        <v>0</v>
      </c>
      <c r="F49" s="243">
        <f t="shared" si="0"/>
        <v>0</v>
      </c>
      <c r="G49" s="196">
        <v>0</v>
      </c>
      <c r="H49" s="196">
        <v>0</v>
      </c>
      <c r="I49" s="196" t="s">
        <v>495</v>
      </c>
      <c r="J49" s="196">
        <v>0</v>
      </c>
      <c r="K49" s="196" t="s">
        <v>495</v>
      </c>
      <c r="L49" s="196">
        <v>0</v>
      </c>
      <c r="M49" s="196" t="s">
        <v>495</v>
      </c>
      <c r="N49" s="196">
        <v>0</v>
      </c>
      <c r="O49" s="196" t="s">
        <v>495</v>
      </c>
      <c r="P49" s="196">
        <v>0</v>
      </c>
      <c r="Q49" s="196" t="s">
        <v>495</v>
      </c>
      <c r="R49" s="196">
        <v>0</v>
      </c>
      <c r="S49" s="196" t="s">
        <v>495</v>
      </c>
      <c r="T49" s="196">
        <f t="shared" si="4"/>
        <v>0</v>
      </c>
      <c r="U49" s="196" t="s">
        <v>495</v>
      </c>
      <c r="V49" s="196">
        <v>0</v>
      </c>
      <c r="W49" s="196" t="s">
        <v>495</v>
      </c>
      <c r="X49" s="236">
        <f t="shared" si="2"/>
        <v>0</v>
      </c>
      <c r="Y49" s="236">
        <f t="shared" si="3"/>
        <v>0</v>
      </c>
    </row>
    <row r="50" spans="1:25" ht="18.75">
      <c r="A50" s="69" t="s">
        <v>143</v>
      </c>
      <c r="B50" s="68" t="s">
        <v>142</v>
      </c>
      <c r="C50" s="195">
        <v>0</v>
      </c>
      <c r="D50" s="234" t="s">
        <v>495</v>
      </c>
      <c r="E50" s="243">
        <f t="shared" si="1"/>
        <v>0</v>
      </c>
      <c r="F50" s="243">
        <f t="shared" si="0"/>
        <v>0</v>
      </c>
      <c r="G50" s="196">
        <v>0</v>
      </c>
      <c r="H50" s="196">
        <v>0</v>
      </c>
      <c r="I50" s="196" t="s">
        <v>495</v>
      </c>
      <c r="J50" s="196">
        <v>0</v>
      </c>
      <c r="K50" s="196" t="s">
        <v>495</v>
      </c>
      <c r="L50" s="196">
        <v>0</v>
      </c>
      <c r="M50" s="196" t="s">
        <v>495</v>
      </c>
      <c r="N50" s="196">
        <v>0</v>
      </c>
      <c r="O50" s="196" t="s">
        <v>495</v>
      </c>
      <c r="P50" s="196">
        <v>0</v>
      </c>
      <c r="Q50" s="196" t="s">
        <v>495</v>
      </c>
      <c r="R50" s="196">
        <v>0</v>
      </c>
      <c r="S50" s="196" t="s">
        <v>495</v>
      </c>
      <c r="T50" s="196">
        <f t="shared" si="4"/>
        <v>0</v>
      </c>
      <c r="U50" s="196" t="s">
        <v>495</v>
      </c>
      <c r="V50" s="196">
        <v>0</v>
      </c>
      <c r="W50" s="196" t="s">
        <v>495</v>
      </c>
      <c r="X50" s="236">
        <f t="shared" si="2"/>
        <v>0</v>
      </c>
      <c r="Y50" s="236">
        <f t="shared" si="3"/>
        <v>0</v>
      </c>
    </row>
    <row r="51" spans="1:25" ht="35.25" customHeight="1">
      <c r="A51" s="72" t="s">
        <v>59</v>
      </c>
      <c r="B51" s="71" t="s">
        <v>141</v>
      </c>
      <c r="C51" s="234" t="s">
        <v>495</v>
      </c>
      <c r="D51" s="234" t="s">
        <v>495</v>
      </c>
      <c r="E51" s="243" t="str">
        <f t="shared" si="1"/>
        <v>нд</v>
      </c>
      <c r="F51" s="243" t="str">
        <f t="shared" si="0"/>
        <v>нд</v>
      </c>
      <c r="G51" s="196">
        <v>0</v>
      </c>
      <c r="H51" s="196">
        <v>0</v>
      </c>
      <c r="I51" s="196" t="s">
        <v>495</v>
      </c>
      <c r="J51" s="196">
        <v>0</v>
      </c>
      <c r="K51" s="196" t="s">
        <v>495</v>
      </c>
      <c r="L51" s="196">
        <v>0</v>
      </c>
      <c r="M51" s="196" t="s">
        <v>495</v>
      </c>
      <c r="N51" s="196">
        <v>0</v>
      </c>
      <c r="O51" s="196" t="s">
        <v>495</v>
      </c>
      <c r="P51" s="196">
        <v>0</v>
      </c>
      <c r="Q51" s="196" t="s">
        <v>495</v>
      </c>
      <c r="R51" s="196">
        <v>0</v>
      </c>
      <c r="S51" s="196" t="s">
        <v>495</v>
      </c>
      <c r="T51" s="196">
        <v>0</v>
      </c>
      <c r="U51" s="196" t="s">
        <v>495</v>
      </c>
      <c r="V51" s="196">
        <v>0</v>
      </c>
      <c r="W51" s="196" t="s">
        <v>495</v>
      </c>
      <c r="X51" s="236">
        <f t="shared" si="2"/>
        <v>0</v>
      </c>
      <c r="Y51" s="236">
        <f t="shared" si="3"/>
        <v>0</v>
      </c>
    </row>
    <row r="52" spans="1:25">
      <c r="A52" s="69" t="s">
        <v>140</v>
      </c>
      <c r="B52" s="47" t="s">
        <v>139</v>
      </c>
      <c r="C52" s="245">
        <f>'1.паспорт местоположения'!C49</f>
        <v>43.199120000000001</v>
      </c>
      <c r="D52" s="234" t="s">
        <v>495</v>
      </c>
      <c r="E52" s="243">
        <f t="shared" si="1"/>
        <v>43.199120000000001</v>
      </c>
      <c r="F52" s="243">
        <f t="shared" si="0"/>
        <v>43.199120000000001</v>
      </c>
      <c r="G52" s="196">
        <v>0</v>
      </c>
      <c r="H52" s="196">
        <v>0</v>
      </c>
      <c r="I52" s="196" t="s">
        <v>495</v>
      </c>
      <c r="J52" s="196">
        <v>0</v>
      </c>
      <c r="K52" s="196" t="s">
        <v>495</v>
      </c>
      <c r="L52" s="196">
        <v>0</v>
      </c>
      <c r="M52" s="196" t="s">
        <v>495</v>
      </c>
      <c r="N52" s="196">
        <v>0</v>
      </c>
      <c r="O52" s="196" t="s">
        <v>495</v>
      </c>
      <c r="P52" s="196">
        <v>0</v>
      </c>
      <c r="Q52" s="196" t="s">
        <v>495</v>
      </c>
      <c r="R52" s="196">
        <v>0</v>
      </c>
      <c r="S52" s="196" t="s">
        <v>495</v>
      </c>
      <c r="T52" s="196">
        <f t="shared" si="4"/>
        <v>43.199120000000001</v>
      </c>
      <c r="U52" s="196" t="s">
        <v>495</v>
      </c>
      <c r="V52" s="196">
        <v>0</v>
      </c>
      <c r="W52" s="196" t="s">
        <v>495</v>
      </c>
      <c r="X52" s="236">
        <f t="shared" si="2"/>
        <v>43.199120000000001</v>
      </c>
      <c r="Y52" s="236">
        <f t="shared" si="3"/>
        <v>0</v>
      </c>
    </row>
    <row r="53" spans="1:25">
      <c r="A53" s="69" t="s">
        <v>138</v>
      </c>
      <c r="B53" s="47" t="s">
        <v>132</v>
      </c>
      <c r="C53" s="234">
        <v>0</v>
      </c>
      <c r="D53" s="234" t="s">
        <v>495</v>
      </c>
      <c r="E53" s="243">
        <f t="shared" si="1"/>
        <v>0</v>
      </c>
      <c r="F53" s="243">
        <f t="shared" si="0"/>
        <v>0</v>
      </c>
      <c r="G53" s="196">
        <v>0</v>
      </c>
      <c r="H53" s="196">
        <v>0</v>
      </c>
      <c r="I53" s="196" t="s">
        <v>495</v>
      </c>
      <c r="J53" s="196">
        <v>0</v>
      </c>
      <c r="K53" s="196" t="s">
        <v>495</v>
      </c>
      <c r="L53" s="196">
        <v>0</v>
      </c>
      <c r="M53" s="196" t="s">
        <v>495</v>
      </c>
      <c r="N53" s="196">
        <v>0</v>
      </c>
      <c r="O53" s="196" t="s">
        <v>495</v>
      </c>
      <c r="P53" s="196">
        <v>0</v>
      </c>
      <c r="Q53" s="196" t="s">
        <v>495</v>
      </c>
      <c r="R53" s="196">
        <v>0</v>
      </c>
      <c r="S53" s="196" t="s">
        <v>495</v>
      </c>
      <c r="T53" s="196">
        <f t="shared" si="4"/>
        <v>0</v>
      </c>
      <c r="U53" s="196" t="s">
        <v>495</v>
      </c>
      <c r="V53" s="196">
        <v>0</v>
      </c>
      <c r="W53" s="196" t="s">
        <v>495</v>
      </c>
      <c r="X53" s="236">
        <f t="shared" si="2"/>
        <v>0</v>
      </c>
      <c r="Y53" s="236">
        <f t="shared" si="3"/>
        <v>0</v>
      </c>
    </row>
    <row r="54" spans="1:25">
      <c r="A54" s="69" t="s">
        <v>137</v>
      </c>
      <c r="B54" s="68" t="s">
        <v>131</v>
      </c>
      <c r="C54" s="249" t="str">
        <f>'3.1. паспорт Техсостояние ПС'!O25</f>
        <v>нд</v>
      </c>
      <c r="D54" s="234" t="s">
        <v>495</v>
      </c>
      <c r="E54" s="243" t="str">
        <f t="shared" si="1"/>
        <v>нд</v>
      </c>
      <c r="F54" s="243" t="str">
        <f t="shared" si="0"/>
        <v>нд</v>
      </c>
      <c r="G54" s="196">
        <v>0</v>
      </c>
      <c r="H54" s="196">
        <v>0</v>
      </c>
      <c r="I54" s="196" t="s">
        <v>495</v>
      </c>
      <c r="J54" s="196">
        <v>0</v>
      </c>
      <c r="K54" s="196" t="s">
        <v>495</v>
      </c>
      <c r="L54" s="196">
        <v>0</v>
      </c>
      <c r="M54" s="196" t="s">
        <v>495</v>
      </c>
      <c r="N54" s="196">
        <v>0</v>
      </c>
      <c r="O54" s="196" t="s">
        <v>495</v>
      </c>
      <c r="P54" s="196">
        <v>0</v>
      </c>
      <c r="Q54" s="196" t="s">
        <v>495</v>
      </c>
      <c r="R54" s="196">
        <v>0</v>
      </c>
      <c r="S54" s="196" t="s">
        <v>495</v>
      </c>
      <c r="T54" s="196">
        <v>0</v>
      </c>
      <c r="U54" s="196" t="s">
        <v>495</v>
      </c>
      <c r="V54" s="196">
        <v>0</v>
      </c>
      <c r="W54" s="196" t="s">
        <v>495</v>
      </c>
      <c r="X54" s="236">
        <f t="shared" si="2"/>
        <v>0</v>
      </c>
      <c r="Y54" s="236">
        <f t="shared" si="3"/>
        <v>0</v>
      </c>
    </row>
    <row r="55" spans="1:25">
      <c r="A55" s="69" t="s">
        <v>136</v>
      </c>
      <c r="B55" s="68" t="s">
        <v>130</v>
      </c>
      <c r="C55" s="195">
        <v>0</v>
      </c>
      <c r="D55" s="234" t="s">
        <v>495</v>
      </c>
      <c r="E55" s="243">
        <f t="shared" si="1"/>
        <v>0</v>
      </c>
      <c r="F55" s="243">
        <f t="shared" si="0"/>
        <v>0</v>
      </c>
      <c r="G55" s="196">
        <v>0</v>
      </c>
      <c r="H55" s="196">
        <v>0</v>
      </c>
      <c r="I55" s="196" t="s">
        <v>495</v>
      </c>
      <c r="J55" s="196">
        <v>0</v>
      </c>
      <c r="K55" s="196" t="s">
        <v>495</v>
      </c>
      <c r="L55" s="196">
        <v>0</v>
      </c>
      <c r="M55" s="196" t="s">
        <v>495</v>
      </c>
      <c r="N55" s="196">
        <v>0</v>
      </c>
      <c r="O55" s="196" t="s">
        <v>495</v>
      </c>
      <c r="P55" s="196">
        <v>0</v>
      </c>
      <c r="Q55" s="196" t="s">
        <v>495</v>
      </c>
      <c r="R55" s="196">
        <v>0</v>
      </c>
      <c r="S55" s="196" t="s">
        <v>495</v>
      </c>
      <c r="T55" s="196">
        <f t="shared" si="4"/>
        <v>0</v>
      </c>
      <c r="U55" s="196" t="s">
        <v>495</v>
      </c>
      <c r="V55" s="196">
        <v>0</v>
      </c>
      <c r="W55" s="196" t="s">
        <v>495</v>
      </c>
      <c r="X55" s="236">
        <f t="shared" si="2"/>
        <v>0</v>
      </c>
      <c r="Y55" s="236">
        <f t="shared" si="3"/>
        <v>0</v>
      </c>
    </row>
    <row r="56" spans="1:25">
      <c r="A56" s="69" t="s">
        <v>135</v>
      </c>
      <c r="B56" s="68" t="s">
        <v>129</v>
      </c>
      <c r="C56" s="245">
        <f>'3.2 паспорт Техсостояние ЛЭП'!R25</f>
        <v>6.14</v>
      </c>
      <c r="D56" s="234" t="s">
        <v>495</v>
      </c>
      <c r="E56" s="243">
        <f t="shared" si="1"/>
        <v>6.14</v>
      </c>
      <c r="F56" s="243">
        <f t="shared" si="0"/>
        <v>6.14</v>
      </c>
      <c r="G56" s="196">
        <v>0</v>
      </c>
      <c r="H56" s="196">
        <v>0</v>
      </c>
      <c r="I56" s="196" t="s">
        <v>495</v>
      </c>
      <c r="J56" s="196">
        <v>0</v>
      </c>
      <c r="K56" s="196" t="s">
        <v>495</v>
      </c>
      <c r="L56" s="196">
        <v>0</v>
      </c>
      <c r="M56" s="196" t="s">
        <v>495</v>
      </c>
      <c r="N56" s="196">
        <v>0</v>
      </c>
      <c r="O56" s="196" t="s">
        <v>495</v>
      </c>
      <c r="P56" s="196">
        <v>0</v>
      </c>
      <c r="Q56" s="196" t="s">
        <v>495</v>
      </c>
      <c r="R56" s="196">
        <v>0</v>
      </c>
      <c r="S56" s="196" t="s">
        <v>495</v>
      </c>
      <c r="T56" s="196">
        <f t="shared" si="4"/>
        <v>6.14</v>
      </c>
      <c r="U56" s="196" t="s">
        <v>495</v>
      </c>
      <c r="V56" s="196">
        <v>0</v>
      </c>
      <c r="W56" s="196" t="s">
        <v>495</v>
      </c>
      <c r="X56" s="236">
        <f t="shared" si="2"/>
        <v>6.14</v>
      </c>
      <c r="Y56" s="236">
        <f t="shared" si="3"/>
        <v>0</v>
      </c>
    </row>
    <row r="57" spans="1:25" ht="18.75">
      <c r="A57" s="69" t="s">
        <v>134</v>
      </c>
      <c r="B57" s="68" t="s">
        <v>128</v>
      </c>
      <c r="C57" s="195">
        <v>0</v>
      </c>
      <c r="D57" s="234" t="s">
        <v>495</v>
      </c>
      <c r="E57" s="243">
        <f t="shared" si="1"/>
        <v>0</v>
      </c>
      <c r="F57" s="243">
        <f t="shared" si="0"/>
        <v>0</v>
      </c>
      <c r="G57" s="196">
        <v>0</v>
      </c>
      <c r="H57" s="196">
        <v>0</v>
      </c>
      <c r="I57" s="196" t="s">
        <v>495</v>
      </c>
      <c r="J57" s="196">
        <v>0</v>
      </c>
      <c r="K57" s="196" t="s">
        <v>495</v>
      </c>
      <c r="L57" s="196">
        <v>0</v>
      </c>
      <c r="M57" s="196" t="s">
        <v>495</v>
      </c>
      <c r="N57" s="196">
        <v>0</v>
      </c>
      <c r="O57" s="196" t="s">
        <v>495</v>
      </c>
      <c r="P57" s="196">
        <v>0</v>
      </c>
      <c r="Q57" s="196" t="s">
        <v>495</v>
      </c>
      <c r="R57" s="196">
        <v>0</v>
      </c>
      <c r="S57" s="196" t="s">
        <v>495</v>
      </c>
      <c r="T57" s="196">
        <f t="shared" si="4"/>
        <v>0</v>
      </c>
      <c r="U57" s="196" t="s">
        <v>495</v>
      </c>
      <c r="V57" s="196">
        <v>0</v>
      </c>
      <c r="W57" s="196" t="s">
        <v>495</v>
      </c>
      <c r="X57" s="236">
        <f t="shared" si="2"/>
        <v>0</v>
      </c>
      <c r="Y57" s="236">
        <f t="shared" si="3"/>
        <v>0</v>
      </c>
    </row>
    <row r="58" spans="1:25" ht="36.75" customHeight="1">
      <c r="A58" s="72" t="s">
        <v>58</v>
      </c>
      <c r="B58" s="93" t="s">
        <v>233</v>
      </c>
      <c r="C58" s="195">
        <v>0</v>
      </c>
      <c r="D58" s="234" t="s">
        <v>495</v>
      </c>
      <c r="E58" s="243">
        <f t="shared" si="1"/>
        <v>0</v>
      </c>
      <c r="F58" s="243">
        <f t="shared" si="0"/>
        <v>0</v>
      </c>
      <c r="G58" s="196">
        <v>0</v>
      </c>
      <c r="H58" s="196">
        <v>0</v>
      </c>
      <c r="I58" s="196" t="s">
        <v>495</v>
      </c>
      <c r="J58" s="196">
        <v>0</v>
      </c>
      <c r="K58" s="196" t="s">
        <v>495</v>
      </c>
      <c r="L58" s="196">
        <v>0</v>
      </c>
      <c r="M58" s="196" t="s">
        <v>495</v>
      </c>
      <c r="N58" s="196">
        <v>0</v>
      </c>
      <c r="O58" s="196" t="s">
        <v>495</v>
      </c>
      <c r="P58" s="196">
        <v>0</v>
      </c>
      <c r="Q58" s="196" t="s">
        <v>495</v>
      </c>
      <c r="R58" s="196">
        <v>0</v>
      </c>
      <c r="S58" s="196" t="s">
        <v>495</v>
      </c>
      <c r="T58" s="196">
        <f t="shared" si="4"/>
        <v>0</v>
      </c>
      <c r="U58" s="196" t="s">
        <v>495</v>
      </c>
      <c r="V58" s="196">
        <v>0</v>
      </c>
      <c r="W58" s="196" t="s">
        <v>495</v>
      </c>
      <c r="X58" s="236">
        <f t="shared" si="2"/>
        <v>0</v>
      </c>
      <c r="Y58" s="236">
        <f t="shared" si="3"/>
        <v>0</v>
      </c>
    </row>
    <row r="59" spans="1:25">
      <c r="A59" s="72" t="s">
        <v>56</v>
      </c>
      <c r="B59" s="71" t="s">
        <v>133</v>
      </c>
      <c r="C59" s="234" t="s">
        <v>495</v>
      </c>
      <c r="D59" s="234" t="s">
        <v>495</v>
      </c>
      <c r="E59" s="243" t="str">
        <f t="shared" si="1"/>
        <v>нд</v>
      </c>
      <c r="F59" s="243" t="str">
        <f t="shared" si="0"/>
        <v>нд</v>
      </c>
      <c r="G59" s="196">
        <v>0</v>
      </c>
      <c r="H59" s="196">
        <v>0</v>
      </c>
      <c r="I59" s="196" t="s">
        <v>495</v>
      </c>
      <c r="J59" s="196">
        <v>0</v>
      </c>
      <c r="K59" s="196" t="s">
        <v>495</v>
      </c>
      <c r="L59" s="196">
        <v>0</v>
      </c>
      <c r="M59" s="196" t="s">
        <v>495</v>
      </c>
      <c r="N59" s="196">
        <v>0</v>
      </c>
      <c r="O59" s="196" t="s">
        <v>495</v>
      </c>
      <c r="P59" s="196">
        <v>0</v>
      </c>
      <c r="Q59" s="196" t="s">
        <v>495</v>
      </c>
      <c r="R59" s="196">
        <v>0</v>
      </c>
      <c r="S59" s="196" t="s">
        <v>495</v>
      </c>
      <c r="T59" s="196">
        <v>0</v>
      </c>
      <c r="U59" s="196" t="s">
        <v>495</v>
      </c>
      <c r="V59" s="196">
        <v>0</v>
      </c>
      <c r="W59" s="196" t="s">
        <v>495</v>
      </c>
      <c r="X59" s="236">
        <f>H59+L59+P59+T59</f>
        <v>0</v>
      </c>
      <c r="Y59" s="236">
        <f t="shared" si="3"/>
        <v>0</v>
      </c>
    </row>
    <row r="60" spans="1:25">
      <c r="A60" s="69" t="s">
        <v>227</v>
      </c>
      <c r="B60" s="70" t="s">
        <v>154</v>
      </c>
      <c r="C60" s="247">
        <v>0</v>
      </c>
      <c r="D60" s="234" t="s">
        <v>495</v>
      </c>
      <c r="E60" s="243">
        <f t="shared" si="1"/>
        <v>0</v>
      </c>
      <c r="F60" s="243">
        <f t="shared" si="0"/>
        <v>0</v>
      </c>
      <c r="G60" s="196">
        <v>0</v>
      </c>
      <c r="H60" s="196">
        <v>0</v>
      </c>
      <c r="I60" s="196" t="s">
        <v>495</v>
      </c>
      <c r="J60" s="196">
        <v>0</v>
      </c>
      <c r="K60" s="196" t="s">
        <v>495</v>
      </c>
      <c r="L60" s="196">
        <v>0</v>
      </c>
      <c r="M60" s="196" t="s">
        <v>495</v>
      </c>
      <c r="N60" s="196">
        <v>0</v>
      </c>
      <c r="O60" s="196" t="s">
        <v>495</v>
      </c>
      <c r="P60" s="196">
        <v>0</v>
      </c>
      <c r="Q60" s="196" t="s">
        <v>495</v>
      </c>
      <c r="R60" s="196">
        <v>0</v>
      </c>
      <c r="S60" s="196" t="s">
        <v>495</v>
      </c>
      <c r="T60" s="196">
        <f t="shared" si="4"/>
        <v>0</v>
      </c>
      <c r="U60" s="196" t="s">
        <v>495</v>
      </c>
      <c r="V60" s="196">
        <v>0</v>
      </c>
      <c r="W60" s="196" t="s">
        <v>495</v>
      </c>
      <c r="X60" s="236">
        <f t="shared" si="2"/>
        <v>0</v>
      </c>
      <c r="Y60" s="236">
        <f t="shared" si="3"/>
        <v>0</v>
      </c>
    </row>
    <row r="61" spans="1:25">
      <c r="A61" s="69" t="s">
        <v>228</v>
      </c>
      <c r="B61" s="70" t="s">
        <v>152</v>
      </c>
      <c r="C61" s="248" t="str">
        <f>'3.1. паспорт Техсостояние ПС'!N25</f>
        <v>нд</v>
      </c>
      <c r="D61" s="234" t="s">
        <v>495</v>
      </c>
      <c r="E61" s="243" t="str">
        <f t="shared" si="1"/>
        <v>нд</v>
      </c>
      <c r="F61" s="243" t="str">
        <f t="shared" si="0"/>
        <v>нд</v>
      </c>
      <c r="G61" s="196">
        <v>0</v>
      </c>
      <c r="H61" s="196">
        <v>0</v>
      </c>
      <c r="I61" s="196" t="s">
        <v>495</v>
      </c>
      <c r="J61" s="196">
        <v>0</v>
      </c>
      <c r="K61" s="196" t="s">
        <v>495</v>
      </c>
      <c r="L61" s="196">
        <v>0</v>
      </c>
      <c r="M61" s="196" t="s">
        <v>495</v>
      </c>
      <c r="N61" s="196">
        <v>0</v>
      </c>
      <c r="O61" s="196" t="s">
        <v>495</v>
      </c>
      <c r="P61" s="196">
        <v>0</v>
      </c>
      <c r="Q61" s="196" t="s">
        <v>495</v>
      </c>
      <c r="R61" s="196">
        <v>0</v>
      </c>
      <c r="S61" s="196" t="s">
        <v>495</v>
      </c>
      <c r="T61" s="196">
        <v>0</v>
      </c>
      <c r="U61" s="196" t="s">
        <v>495</v>
      </c>
      <c r="V61" s="196">
        <v>0</v>
      </c>
      <c r="W61" s="196" t="s">
        <v>495</v>
      </c>
      <c r="X61" s="236">
        <f>H61+L61+P61+T61</f>
        <v>0</v>
      </c>
      <c r="Y61" s="236">
        <f t="shared" si="3"/>
        <v>0</v>
      </c>
    </row>
    <row r="62" spans="1:25">
      <c r="A62" s="69" t="s">
        <v>229</v>
      </c>
      <c r="B62" s="70" t="s">
        <v>150</v>
      </c>
      <c r="C62" s="247">
        <v>0</v>
      </c>
      <c r="D62" s="234" t="s">
        <v>495</v>
      </c>
      <c r="E62" s="243">
        <f t="shared" si="1"/>
        <v>0</v>
      </c>
      <c r="F62" s="243">
        <f t="shared" si="0"/>
        <v>0</v>
      </c>
      <c r="G62" s="196">
        <v>0</v>
      </c>
      <c r="H62" s="196">
        <v>0</v>
      </c>
      <c r="I62" s="196" t="s">
        <v>495</v>
      </c>
      <c r="J62" s="196">
        <v>0</v>
      </c>
      <c r="K62" s="196" t="s">
        <v>495</v>
      </c>
      <c r="L62" s="196">
        <v>0</v>
      </c>
      <c r="M62" s="196" t="s">
        <v>495</v>
      </c>
      <c r="N62" s="196">
        <v>0</v>
      </c>
      <c r="O62" s="196" t="s">
        <v>495</v>
      </c>
      <c r="P62" s="196">
        <v>0</v>
      </c>
      <c r="Q62" s="196" t="s">
        <v>495</v>
      </c>
      <c r="R62" s="196">
        <v>0</v>
      </c>
      <c r="S62" s="196" t="s">
        <v>495</v>
      </c>
      <c r="T62" s="196">
        <f t="shared" si="4"/>
        <v>0</v>
      </c>
      <c r="U62" s="196" t="s">
        <v>495</v>
      </c>
      <c r="V62" s="196">
        <v>0</v>
      </c>
      <c r="W62" s="196" t="s">
        <v>495</v>
      </c>
      <c r="X62" s="236">
        <f t="shared" si="2"/>
        <v>0</v>
      </c>
      <c r="Y62" s="236">
        <f t="shared" si="3"/>
        <v>0</v>
      </c>
    </row>
    <row r="63" spans="1:25">
      <c r="A63" s="69" t="s">
        <v>230</v>
      </c>
      <c r="B63" s="70" t="s">
        <v>232</v>
      </c>
      <c r="C63" s="245">
        <f>'3.2 паспорт Техсостояние ЛЭП'!Q25</f>
        <v>6.14</v>
      </c>
      <c r="D63" s="234" t="s">
        <v>495</v>
      </c>
      <c r="E63" s="243">
        <f t="shared" si="1"/>
        <v>6.14</v>
      </c>
      <c r="F63" s="243">
        <f t="shared" si="0"/>
        <v>6.14</v>
      </c>
      <c r="G63" s="196">
        <v>0</v>
      </c>
      <c r="H63" s="196">
        <v>0</v>
      </c>
      <c r="I63" s="196" t="s">
        <v>495</v>
      </c>
      <c r="J63" s="196">
        <v>0</v>
      </c>
      <c r="K63" s="196" t="s">
        <v>495</v>
      </c>
      <c r="L63" s="196">
        <v>0</v>
      </c>
      <c r="M63" s="196" t="s">
        <v>495</v>
      </c>
      <c r="N63" s="196">
        <v>0</v>
      </c>
      <c r="O63" s="196" t="s">
        <v>495</v>
      </c>
      <c r="P63" s="196">
        <v>0</v>
      </c>
      <c r="Q63" s="196" t="s">
        <v>495</v>
      </c>
      <c r="R63" s="196">
        <v>0</v>
      </c>
      <c r="S63" s="196" t="s">
        <v>495</v>
      </c>
      <c r="T63" s="196">
        <f t="shared" si="4"/>
        <v>6.14</v>
      </c>
      <c r="U63" s="196" t="s">
        <v>495</v>
      </c>
      <c r="V63" s="196">
        <v>0</v>
      </c>
      <c r="W63" s="196" t="s">
        <v>495</v>
      </c>
      <c r="X63" s="236">
        <f t="shared" si="2"/>
        <v>6.14</v>
      </c>
      <c r="Y63" s="236">
        <f t="shared" si="3"/>
        <v>0</v>
      </c>
    </row>
    <row r="64" spans="1:25" ht="18.75">
      <c r="A64" s="69" t="s">
        <v>231</v>
      </c>
      <c r="B64" s="68" t="s">
        <v>128</v>
      </c>
      <c r="C64" s="195">
        <v>0</v>
      </c>
      <c r="D64" s="234" t="s">
        <v>495</v>
      </c>
      <c r="E64" s="243">
        <f>C64</f>
        <v>0</v>
      </c>
      <c r="F64" s="243">
        <f>E64</f>
        <v>0</v>
      </c>
      <c r="G64" s="196">
        <v>0</v>
      </c>
      <c r="H64" s="196">
        <v>0</v>
      </c>
      <c r="I64" s="196" t="s">
        <v>495</v>
      </c>
      <c r="J64" s="196">
        <v>0</v>
      </c>
      <c r="K64" s="196" t="s">
        <v>495</v>
      </c>
      <c r="L64" s="196">
        <v>0</v>
      </c>
      <c r="M64" s="196" t="s">
        <v>495</v>
      </c>
      <c r="N64" s="196">
        <v>0</v>
      </c>
      <c r="O64" s="196" t="s">
        <v>495</v>
      </c>
      <c r="P64" s="196">
        <v>0</v>
      </c>
      <c r="Q64" s="196" t="s">
        <v>495</v>
      </c>
      <c r="R64" s="196">
        <v>0</v>
      </c>
      <c r="S64" s="196" t="s">
        <v>495</v>
      </c>
      <c r="T64" s="196">
        <f>C64</f>
        <v>0</v>
      </c>
      <c r="U64" s="196" t="s">
        <v>495</v>
      </c>
      <c r="V64" s="196">
        <v>0</v>
      </c>
      <c r="W64" s="196" t="s">
        <v>495</v>
      </c>
      <c r="X64" s="236">
        <f t="shared" si="2"/>
        <v>0</v>
      </c>
      <c r="Y64" s="236">
        <f t="shared" si="3"/>
        <v>0</v>
      </c>
    </row>
    <row r="65" spans="1:25">
      <c r="A65" s="65"/>
      <c r="B65" s="66"/>
      <c r="C65" s="66"/>
      <c r="D65" s="66"/>
      <c r="E65" s="66"/>
      <c r="F65" s="66"/>
      <c r="G65" s="66"/>
      <c r="H65" s="66"/>
      <c r="I65" s="66"/>
      <c r="J65" s="66"/>
      <c r="K65" s="66"/>
      <c r="L65" s="66"/>
      <c r="M65" s="66"/>
      <c r="N65" s="66"/>
      <c r="O65" s="66"/>
      <c r="P65" s="66"/>
      <c r="Q65" s="66"/>
      <c r="R65" s="66"/>
      <c r="S65" s="66"/>
      <c r="T65" s="231"/>
      <c r="U65" s="231"/>
      <c r="V65" s="231"/>
      <c r="W65" s="231"/>
      <c r="X65" s="231"/>
      <c r="Y65" s="60"/>
    </row>
    <row r="66" spans="1:25" ht="54" customHeight="1">
      <c r="A66" s="60"/>
      <c r="B66" s="385"/>
      <c r="C66" s="385"/>
      <c r="D66" s="385"/>
      <c r="E66" s="385"/>
      <c r="F66" s="385"/>
      <c r="G66" s="385"/>
      <c r="H66" s="385"/>
      <c r="I66" s="385"/>
      <c r="J66" s="385"/>
      <c r="K66" s="385"/>
      <c r="L66" s="385"/>
      <c r="M66" s="385"/>
      <c r="N66" s="205"/>
      <c r="O66" s="205"/>
      <c r="P66" s="205"/>
      <c r="Q66" s="205"/>
      <c r="R66" s="205"/>
      <c r="S66" s="205"/>
      <c r="T66" s="229"/>
      <c r="U66" s="229"/>
      <c r="V66" s="229"/>
      <c r="W66" s="229"/>
      <c r="X66" s="229"/>
      <c r="Y66" s="64"/>
    </row>
    <row r="67" spans="1:25">
      <c r="A67" s="60"/>
      <c r="B67" s="60"/>
      <c r="C67" s="60"/>
      <c r="D67" s="60"/>
      <c r="E67" s="60"/>
      <c r="F67" s="60"/>
      <c r="Y67" s="60"/>
    </row>
    <row r="68" spans="1:25" ht="50.25" customHeight="1">
      <c r="A68" s="60"/>
      <c r="B68" s="386"/>
      <c r="C68" s="386"/>
      <c r="D68" s="386"/>
      <c r="E68" s="386"/>
      <c r="F68" s="386"/>
      <c r="G68" s="386"/>
      <c r="H68" s="386"/>
      <c r="I68" s="386"/>
      <c r="J68" s="386"/>
      <c r="K68" s="386"/>
      <c r="L68" s="386"/>
      <c r="M68" s="386"/>
      <c r="N68" s="206"/>
      <c r="O68" s="206"/>
      <c r="P68" s="206"/>
      <c r="Q68" s="206"/>
      <c r="R68" s="206"/>
      <c r="S68" s="206"/>
      <c r="T68" s="230"/>
      <c r="U68" s="230"/>
      <c r="V68" s="230"/>
      <c r="W68" s="230"/>
      <c r="X68" s="230"/>
      <c r="Y68" s="60"/>
    </row>
    <row r="69" spans="1:25">
      <c r="A69" s="60"/>
      <c r="B69" s="60"/>
      <c r="C69" s="60"/>
      <c r="D69" s="60"/>
      <c r="E69" s="60"/>
      <c r="F69" s="60"/>
      <c r="Y69" s="60"/>
    </row>
    <row r="70" spans="1:25" ht="36.75" customHeight="1">
      <c r="A70" s="60"/>
      <c r="B70" s="385"/>
      <c r="C70" s="385"/>
      <c r="D70" s="385"/>
      <c r="E70" s="385"/>
      <c r="F70" s="385"/>
      <c r="G70" s="385"/>
      <c r="H70" s="385"/>
      <c r="I70" s="385"/>
      <c r="J70" s="385"/>
      <c r="K70" s="385"/>
      <c r="L70" s="385"/>
      <c r="M70" s="385"/>
      <c r="N70" s="205"/>
      <c r="O70" s="205"/>
      <c r="P70" s="205"/>
      <c r="Q70" s="205"/>
      <c r="R70" s="205"/>
      <c r="S70" s="205"/>
      <c r="T70" s="229"/>
      <c r="U70" s="229"/>
      <c r="V70" s="229"/>
      <c r="W70" s="229"/>
      <c r="X70" s="229"/>
      <c r="Y70" s="60"/>
    </row>
    <row r="71" spans="1:25">
      <c r="A71" s="60"/>
      <c r="B71" s="63"/>
      <c r="C71" s="63"/>
      <c r="D71" s="63"/>
      <c r="E71" s="63"/>
      <c r="F71" s="63"/>
      <c r="Y71" s="60"/>
    </row>
    <row r="72" spans="1:25" ht="51" customHeight="1">
      <c r="A72" s="60"/>
      <c r="B72" s="385"/>
      <c r="C72" s="385"/>
      <c r="D72" s="385"/>
      <c r="E72" s="385"/>
      <c r="F72" s="385"/>
      <c r="G72" s="385"/>
      <c r="H72" s="385"/>
      <c r="I72" s="385"/>
      <c r="J72" s="385"/>
      <c r="K72" s="385"/>
      <c r="L72" s="385"/>
      <c r="M72" s="385"/>
      <c r="N72" s="205"/>
      <c r="O72" s="205"/>
      <c r="P72" s="205"/>
      <c r="Q72" s="205"/>
      <c r="R72" s="205"/>
      <c r="S72" s="205"/>
      <c r="T72" s="229"/>
      <c r="U72" s="229"/>
      <c r="V72" s="229"/>
      <c r="W72" s="229"/>
      <c r="X72" s="229"/>
      <c r="Y72" s="60"/>
    </row>
    <row r="73" spans="1:25" ht="32.25" customHeight="1">
      <c r="A73" s="60"/>
      <c r="B73" s="386"/>
      <c r="C73" s="386"/>
      <c r="D73" s="386"/>
      <c r="E73" s="386"/>
      <c r="F73" s="386"/>
      <c r="G73" s="386"/>
      <c r="H73" s="386"/>
      <c r="I73" s="386"/>
      <c r="J73" s="386"/>
      <c r="K73" s="386"/>
      <c r="L73" s="386"/>
      <c r="M73" s="386"/>
      <c r="N73" s="206"/>
      <c r="O73" s="206"/>
      <c r="P73" s="206"/>
      <c r="Q73" s="206"/>
      <c r="R73" s="206"/>
      <c r="S73" s="206"/>
      <c r="T73" s="230"/>
      <c r="U73" s="230"/>
      <c r="V73" s="230"/>
      <c r="W73" s="230"/>
      <c r="X73" s="230"/>
      <c r="Y73" s="60"/>
    </row>
    <row r="74" spans="1:25" ht="51.75" customHeight="1">
      <c r="A74" s="60"/>
      <c r="B74" s="385"/>
      <c r="C74" s="385"/>
      <c r="D74" s="385"/>
      <c r="E74" s="385"/>
      <c r="F74" s="385"/>
      <c r="G74" s="385"/>
      <c r="H74" s="385"/>
      <c r="I74" s="385"/>
      <c r="J74" s="385"/>
      <c r="K74" s="385"/>
      <c r="L74" s="385"/>
      <c r="M74" s="385"/>
      <c r="N74" s="205"/>
      <c r="O74" s="205"/>
      <c r="P74" s="205"/>
      <c r="Q74" s="205"/>
      <c r="R74" s="205"/>
      <c r="S74" s="205"/>
      <c r="T74" s="229"/>
      <c r="U74" s="229"/>
      <c r="V74" s="229"/>
      <c r="W74" s="229"/>
      <c r="X74" s="229"/>
      <c r="Y74" s="60"/>
    </row>
    <row r="75" spans="1:25" ht="21.75" customHeight="1">
      <c r="A75" s="60"/>
      <c r="B75" s="383"/>
      <c r="C75" s="383"/>
      <c r="D75" s="383"/>
      <c r="E75" s="383"/>
      <c r="F75" s="383"/>
      <c r="G75" s="383"/>
      <c r="H75" s="383"/>
      <c r="I75" s="383"/>
      <c r="J75" s="383"/>
      <c r="K75" s="383"/>
      <c r="L75" s="383"/>
      <c r="M75" s="383"/>
      <c r="N75" s="203"/>
      <c r="O75" s="203"/>
      <c r="P75" s="203"/>
      <c r="Q75" s="203"/>
      <c r="R75" s="203"/>
      <c r="S75" s="203"/>
      <c r="T75" s="228"/>
      <c r="U75" s="228"/>
      <c r="V75" s="228"/>
      <c r="W75" s="228"/>
      <c r="X75" s="228"/>
      <c r="Y75" s="60"/>
    </row>
    <row r="76" spans="1:25" ht="23.25" customHeight="1">
      <c r="A76" s="60"/>
      <c r="B76" s="61"/>
      <c r="C76" s="61"/>
      <c r="D76" s="61"/>
      <c r="E76" s="61"/>
      <c r="F76" s="61"/>
      <c r="Y76" s="60"/>
    </row>
    <row r="77" spans="1:25" ht="18.75" customHeight="1">
      <c r="A77" s="60"/>
      <c r="B77" s="384"/>
      <c r="C77" s="384"/>
      <c r="D77" s="384"/>
      <c r="E77" s="384"/>
      <c r="F77" s="384"/>
      <c r="G77" s="384"/>
      <c r="H77" s="384"/>
      <c r="I77" s="384"/>
      <c r="J77" s="384"/>
      <c r="K77" s="384"/>
      <c r="L77" s="384"/>
      <c r="M77" s="384"/>
      <c r="N77" s="204"/>
      <c r="O77" s="204"/>
      <c r="P77" s="204"/>
      <c r="Q77" s="204"/>
      <c r="R77" s="204"/>
      <c r="S77" s="204"/>
      <c r="T77" s="227"/>
      <c r="U77" s="227"/>
      <c r="V77" s="227"/>
      <c r="W77" s="227"/>
      <c r="X77" s="227"/>
      <c r="Y77" s="60"/>
    </row>
    <row r="78" spans="1:25">
      <c r="A78" s="60"/>
      <c r="B78" s="60"/>
      <c r="C78" s="60"/>
      <c r="D78" s="60"/>
      <c r="E78" s="60"/>
      <c r="F78" s="60"/>
      <c r="Y78" s="60"/>
    </row>
    <row r="79" spans="1:25">
      <c r="A79" s="60"/>
      <c r="B79" s="60"/>
      <c r="C79" s="60"/>
      <c r="D79" s="60"/>
      <c r="E79" s="60"/>
      <c r="F79" s="60"/>
      <c r="Y79" s="60"/>
    </row>
    <row r="80" spans="1:25">
      <c r="G80" s="59"/>
      <c r="H80" s="59"/>
      <c r="I80" s="59"/>
      <c r="J80" s="59"/>
      <c r="K80" s="59"/>
      <c r="L80" s="59"/>
      <c r="M80" s="59"/>
      <c r="N80" s="59"/>
      <c r="O80" s="59"/>
      <c r="P80" s="59"/>
      <c r="Q80" s="59"/>
      <c r="R80" s="59"/>
      <c r="S80" s="59"/>
      <c r="T80" s="225"/>
      <c r="U80" s="225"/>
      <c r="V80" s="225"/>
      <c r="W80" s="225"/>
      <c r="X80" s="225"/>
    </row>
    <row r="81" spans="7:24">
      <c r="G81" s="59"/>
      <c r="H81" s="59"/>
      <c r="I81" s="59"/>
      <c r="J81" s="59"/>
      <c r="K81" s="59"/>
      <c r="L81" s="59"/>
      <c r="M81" s="59"/>
      <c r="N81" s="59"/>
      <c r="O81" s="59"/>
      <c r="P81" s="59"/>
      <c r="Q81" s="59"/>
      <c r="R81" s="59"/>
      <c r="S81" s="59"/>
      <c r="T81" s="225"/>
      <c r="U81" s="225"/>
      <c r="V81" s="225"/>
      <c r="W81" s="225"/>
      <c r="X81" s="225"/>
    </row>
    <row r="82" spans="7:24">
      <c r="G82" s="59"/>
      <c r="H82" s="59"/>
      <c r="I82" s="59"/>
      <c r="J82" s="59"/>
      <c r="K82" s="59"/>
      <c r="L82" s="59"/>
      <c r="M82" s="59"/>
      <c r="N82" s="59"/>
      <c r="O82" s="59"/>
      <c r="P82" s="59"/>
      <c r="Q82" s="59"/>
      <c r="R82" s="59"/>
      <c r="S82" s="59"/>
      <c r="T82" s="225"/>
      <c r="U82" s="225"/>
      <c r="V82" s="225"/>
      <c r="W82" s="225"/>
      <c r="X82" s="225"/>
    </row>
    <row r="83" spans="7:24">
      <c r="G83" s="59"/>
      <c r="H83" s="59"/>
      <c r="I83" s="59"/>
      <c r="J83" s="59"/>
      <c r="K83" s="59"/>
      <c r="L83" s="59"/>
      <c r="M83" s="59"/>
      <c r="N83" s="59"/>
      <c r="O83" s="59"/>
      <c r="P83" s="59"/>
      <c r="Q83" s="59"/>
      <c r="R83" s="59"/>
      <c r="S83" s="59"/>
      <c r="T83" s="225"/>
      <c r="U83" s="225"/>
      <c r="V83" s="225"/>
      <c r="W83" s="225"/>
      <c r="X83" s="225"/>
    </row>
    <row r="84" spans="7:24">
      <c r="G84" s="59"/>
      <c r="H84" s="59"/>
      <c r="I84" s="59"/>
      <c r="J84" s="59"/>
      <c r="K84" s="59"/>
      <c r="L84" s="59"/>
      <c r="M84" s="59"/>
      <c r="N84" s="59"/>
      <c r="O84" s="59"/>
      <c r="P84" s="59"/>
      <c r="Q84" s="59"/>
      <c r="R84" s="59"/>
      <c r="S84" s="59"/>
      <c r="T84" s="225"/>
      <c r="U84" s="225"/>
      <c r="V84" s="225"/>
      <c r="W84" s="225"/>
      <c r="X84" s="225"/>
    </row>
    <row r="85" spans="7:24">
      <c r="G85" s="59"/>
      <c r="H85" s="59"/>
      <c r="I85" s="59"/>
      <c r="J85" s="59"/>
      <c r="K85" s="59"/>
      <c r="L85" s="59"/>
      <c r="M85" s="59"/>
      <c r="N85" s="59"/>
      <c r="O85" s="59"/>
      <c r="P85" s="59"/>
      <c r="Q85" s="59"/>
      <c r="R85" s="59"/>
      <c r="S85" s="59"/>
      <c r="T85" s="225"/>
      <c r="U85" s="225"/>
      <c r="V85" s="225"/>
      <c r="W85" s="225"/>
      <c r="X85" s="225"/>
    </row>
    <row r="86" spans="7:24">
      <c r="G86" s="59"/>
      <c r="H86" s="59"/>
      <c r="I86" s="59"/>
      <c r="J86" s="59"/>
      <c r="K86" s="59"/>
      <c r="L86" s="59"/>
      <c r="M86" s="59"/>
      <c r="N86" s="59"/>
      <c r="O86" s="59"/>
      <c r="P86" s="59"/>
      <c r="Q86" s="59"/>
      <c r="R86" s="59"/>
      <c r="S86" s="59"/>
      <c r="T86" s="225"/>
      <c r="U86" s="225"/>
      <c r="V86" s="225"/>
      <c r="W86" s="225"/>
      <c r="X86" s="225"/>
    </row>
    <row r="87" spans="7:24">
      <c r="G87" s="59"/>
      <c r="H87" s="59"/>
      <c r="I87" s="59"/>
      <c r="J87" s="59"/>
      <c r="K87" s="59"/>
      <c r="L87" s="59"/>
      <c r="M87" s="59"/>
      <c r="N87" s="59"/>
      <c r="O87" s="59"/>
      <c r="P87" s="59"/>
      <c r="Q87" s="59"/>
      <c r="R87" s="59"/>
      <c r="S87" s="59"/>
      <c r="T87" s="225"/>
      <c r="U87" s="225"/>
      <c r="V87" s="225"/>
      <c r="W87" s="225"/>
      <c r="X87" s="225"/>
    </row>
    <row r="88" spans="7:24">
      <c r="G88" s="59"/>
      <c r="H88" s="59"/>
      <c r="I88" s="59"/>
      <c r="J88" s="59"/>
      <c r="K88" s="59"/>
      <c r="L88" s="59"/>
      <c r="M88" s="59"/>
      <c r="N88" s="59"/>
      <c r="O88" s="59"/>
      <c r="P88" s="59"/>
      <c r="Q88" s="59"/>
      <c r="R88" s="59"/>
      <c r="S88" s="59"/>
      <c r="T88" s="225"/>
      <c r="U88" s="225"/>
      <c r="V88" s="225"/>
      <c r="W88" s="225"/>
      <c r="X88" s="225"/>
    </row>
    <row r="89" spans="7:24">
      <c r="G89" s="59"/>
      <c r="H89" s="59"/>
      <c r="I89" s="59"/>
      <c r="J89" s="59"/>
      <c r="K89" s="59"/>
      <c r="L89" s="59"/>
      <c r="M89" s="59"/>
      <c r="N89" s="59"/>
      <c r="O89" s="59"/>
      <c r="P89" s="59"/>
      <c r="Q89" s="59"/>
      <c r="R89" s="59"/>
      <c r="S89" s="59"/>
      <c r="T89" s="225"/>
      <c r="U89" s="225"/>
      <c r="V89" s="225"/>
      <c r="W89" s="225"/>
      <c r="X89" s="225"/>
    </row>
    <row r="90" spans="7:24">
      <c r="G90" s="59"/>
      <c r="H90" s="59"/>
      <c r="I90" s="59"/>
      <c r="J90" s="59"/>
      <c r="K90" s="59"/>
      <c r="L90" s="59"/>
      <c r="M90" s="59"/>
      <c r="N90" s="59"/>
      <c r="O90" s="59"/>
      <c r="P90" s="59"/>
      <c r="Q90" s="59"/>
      <c r="R90" s="59"/>
      <c r="S90" s="59"/>
      <c r="T90" s="225"/>
      <c r="U90" s="225"/>
      <c r="V90" s="225"/>
      <c r="W90" s="225"/>
      <c r="X90" s="225"/>
    </row>
    <row r="91" spans="7:24">
      <c r="G91" s="59"/>
      <c r="H91" s="59"/>
      <c r="I91" s="59"/>
      <c r="J91" s="59"/>
      <c r="K91" s="59"/>
      <c r="L91" s="59"/>
      <c r="M91" s="59"/>
      <c r="N91" s="59"/>
      <c r="O91" s="59"/>
      <c r="P91" s="59"/>
      <c r="Q91" s="59"/>
      <c r="R91" s="59"/>
      <c r="S91" s="59"/>
      <c r="T91" s="225"/>
      <c r="U91" s="225"/>
      <c r="V91" s="225"/>
      <c r="W91" s="225"/>
      <c r="X91" s="225"/>
    </row>
    <row r="92" spans="7:24">
      <c r="G92" s="59"/>
      <c r="H92" s="59"/>
      <c r="I92" s="59"/>
      <c r="J92" s="59"/>
      <c r="K92" s="59"/>
      <c r="L92" s="59"/>
      <c r="M92" s="59"/>
      <c r="N92" s="59"/>
      <c r="O92" s="59"/>
      <c r="P92" s="59"/>
      <c r="Q92" s="59"/>
      <c r="R92" s="59"/>
      <c r="S92" s="59"/>
      <c r="T92" s="225"/>
      <c r="U92" s="225"/>
      <c r="V92" s="225"/>
      <c r="W92" s="225"/>
      <c r="X92" s="225"/>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G20:G22"/>
    <mergeCell ref="L21:M21"/>
    <mergeCell ref="B20:B22"/>
    <mergeCell ref="J21:K21"/>
    <mergeCell ref="H20:K20"/>
    <mergeCell ref="H21:I21"/>
    <mergeCell ref="L20:O20"/>
    <mergeCell ref="N21:O21"/>
    <mergeCell ref="P20:S20"/>
    <mergeCell ref="B75:M75"/>
    <mergeCell ref="B77:M77"/>
    <mergeCell ref="B66:M66"/>
    <mergeCell ref="B68:M68"/>
    <mergeCell ref="B70:M70"/>
    <mergeCell ref="B72:M72"/>
    <mergeCell ref="B73:M73"/>
    <mergeCell ref="B74:M74"/>
    <mergeCell ref="P21:Q21"/>
    <mergeCell ref="R21:S21"/>
    <mergeCell ref="X20:Y21"/>
    <mergeCell ref="T20:W20"/>
    <mergeCell ref="T21:U21"/>
    <mergeCell ref="V21:W21"/>
  </mergeCells>
  <pageMargins left="0.39370078740157483" right="0.39370078740157483" top="0.78740157480314965" bottom="0.39370078740157483" header="0.31496062992125984" footer="0.31496062992125984"/>
  <pageSetup paperSize="8"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O1" zoomScale="85" zoomScaleSheetLayoutView="85" workbookViewId="0">
      <selection activeCell="A5" sqref="A5:AV5"/>
    </sheetView>
  </sheetViews>
  <sheetFormatPr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38" t="s">
        <v>69</v>
      </c>
    </row>
    <row r="2" spans="1:48" ht="18.75">
      <c r="AV2" s="13" t="s">
        <v>10</v>
      </c>
    </row>
    <row r="3" spans="1:48" ht="18.75">
      <c r="AV3" s="13" t="s">
        <v>68</v>
      </c>
    </row>
    <row r="4" spans="1:48" ht="18.75">
      <c r="AV4" s="13"/>
    </row>
    <row r="5" spans="1:48"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3"/>
    </row>
    <row r="7" spans="1:48"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c r="A9" s="254" t="s">
        <v>485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8" t="str">
        <f>'1.паспорт местоположения'!A12:C12</f>
        <v>P_ЗСИБНТЭ-ТО1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c r="A15" s="258" t="str">
        <f>'1.паспорт местоположения'!A15:C15</f>
        <v>Техническое перевооружение ВЛ-0,4 кВ от ТП-496 ст. Томск 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1"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1" customFormat="1">
      <c r="A21" s="409" t="s">
        <v>468</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1" customFormat="1" ht="58.5" customHeight="1">
      <c r="A22" s="400" t="s">
        <v>52</v>
      </c>
      <c r="B22" s="411" t="s">
        <v>24</v>
      </c>
      <c r="C22" s="400" t="s">
        <v>51</v>
      </c>
      <c r="D22" s="400" t="s">
        <v>50</v>
      </c>
      <c r="E22" s="414" t="s">
        <v>478</v>
      </c>
      <c r="F22" s="415"/>
      <c r="G22" s="415"/>
      <c r="H22" s="415"/>
      <c r="I22" s="415"/>
      <c r="J22" s="415"/>
      <c r="K22" s="415"/>
      <c r="L22" s="416"/>
      <c r="M22" s="400" t="s">
        <v>49</v>
      </c>
      <c r="N22" s="400" t="s">
        <v>48</v>
      </c>
      <c r="O22" s="400" t="s">
        <v>47</v>
      </c>
      <c r="P22" s="395" t="s">
        <v>241</v>
      </c>
      <c r="Q22" s="395" t="s">
        <v>46</v>
      </c>
      <c r="R22" s="395" t="s">
        <v>45</v>
      </c>
      <c r="S22" s="395" t="s">
        <v>44</v>
      </c>
      <c r="T22" s="395"/>
      <c r="U22" s="417" t="s">
        <v>43</v>
      </c>
      <c r="V22" s="417" t="s">
        <v>42</v>
      </c>
      <c r="W22" s="395" t="s">
        <v>41</v>
      </c>
      <c r="X22" s="395" t="s">
        <v>40</v>
      </c>
      <c r="Y22" s="395" t="s">
        <v>39</v>
      </c>
      <c r="Z22" s="402" t="s">
        <v>38</v>
      </c>
      <c r="AA22" s="395" t="s">
        <v>37</v>
      </c>
      <c r="AB22" s="395" t="s">
        <v>36</v>
      </c>
      <c r="AC22" s="395" t="s">
        <v>35</v>
      </c>
      <c r="AD22" s="395" t="s">
        <v>34</v>
      </c>
      <c r="AE22" s="395" t="s">
        <v>33</v>
      </c>
      <c r="AF22" s="395" t="s">
        <v>32</v>
      </c>
      <c r="AG22" s="395"/>
      <c r="AH22" s="395"/>
      <c r="AI22" s="395"/>
      <c r="AJ22" s="395"/>
      <c r="AK22" s="395"/>
      <c r="AL22" s="395" t="s">
        <v>31</v>
      </c>
      <c r="AM22" s="395"/>
      <c r="AN22" s="395"/>
      <c r="AO22" s="395"/>
      <c r="AP22" s="395" t="s">
        <v>30</v>
      </c>
      <c r="AQ22" s="395"/>
      <c r="AR22" s="395" t="s">
        <v>29</v>
      </c>
      <c r="AS22" s="395" t="s">
        <v>28</v>
      </c>
      <c r="AT22" s="395" t="s">
        <v>27</v>
      </c>
      <c r="AU22" s="395" t="s">
        <v>26</v>
      </c>
      <c r="AV22" s="403" t="s">
        <v>25</v>
      </c>
    </row>
    <row r="23" spans="1:48" s="21" customFormat="1" ht="64.5" customHeight="1">
      <c r="A23" s="410"/>
      <c r="B23" s="412"/>
      <c r="C23" s="410"/>
      <c r="D23" s="410"/>
      <c r="E23" s="405" t="s">
        <v>23</v>
      </c>
      <c r="F23" s="396" t="s">
        <v>132</v>
      </c>
      <c r="G23" s="396" t="s">
        <v>131</v>
      </c>
      <c r="H23" s="396" t="s">
        <v>130</v>
      </c>
      <c r="I23" s="398" t="s">
        <v>389</v>
      </c>
      <c r="J23" s="398" t="s">
        <v>390</v>
      </c>
      <c r="K23" s="398" t="s">
        <v>391</v>
      </c>
      <c r="L23" s="396" t="s">
        <v>80</v>
      </c>
      <c r="M23" s="410"/>
      <c r="N23" s="410"/>
      <c r="O23" s="410"/>
      <c r="P23" s="395"/>
      <c r="Q23" s="395"/>
      <c r="R23" s="395"/>
      <c r="S23" s="407" t="s">
        <v>1</v>
      </c>
      <c r="T23" s="407" t="s">
        <v>11</v>
      </c>
      <c r="U23" s="417"/>
      <c r="V23" s="417"/>
      <c r="W23" s="395"/>
      <c r="X23" s="395"/>
      <c r="Y23" s="395"/>
      <c r="Z23" s="395"/>
      <c r="AA23" s="395"/>
      <c r="AB23" s="395"/>
      <c r="AC23" s="395"/>
      <c r="AD23" s="395"/>
      <c r="AE23" s="395"/>
      <c r="AF23" s="395" t="s">
        <v>22</v>
      </c>
      <c r="AG23" s="395"/>
      <c r="AH23" s="395" t="s">
        <v>21</v>
      </c>
      <c r="AI23" s="395"/>
      <c r="AJ23" s="400" t="s">
        <v>20</v>
      </c>
      <c r="AK23" s="400" t="s">
        <v>19</v>
      </c>
      <c r="AL23" s="400" t="s">
        <v>18</v>
      </c>
      <c r="AM23" s="400" t="s">
        <v>17</v>
      </c>
      <c r="AN23" s="400" t="s">
        <v>16</v>
      </c>
      <c r="AO23" s="400" t="s">
        <v>15</v>
      </c>
      <c r="AP23" s="400" t="s">
        <v>14</v>
      </c>
      <c r="AQ23" s="418" t="s">
        <v>11</v>
      </c>
      <c r="AR23" s="395"/>
      <c r="AS23" s="395"/>
      <c r="AT23" s="395"/>
      <c r="AU23" s="395"/>
      <c r="AV23" s="404"/>
    </row>
    <row r="24" spans="1:48" s="21"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154" t="s">
        <v>13</v>
      </c>
      <c r="AG24" s="154" t="s">
        <v>12</v>
      </c>
      <c r="AH24" s="155" t="s">
        <v>1</v>
      </c>
      <c r="AI24" s="155" t="s">
        <v>11</v>
      </c>
      <c r="AJ24" s="401"/>
      <c r="AK24" s="401"/>
      <c r="AL24" s="401"/>
      <c r="AM24" s="401"/>
      <c r="AN24" s="401"/>
      <c r="AO24" s="401"/>
      <c r="AP24" s="401"/>
      <c r="AQ24" s="419"/>
      <c r="AR24" s="395"/>
      <c r="AS24" s="395"/>
      <c r="AT24" s="395"/>
      <c r="AU24" s="395"/>
      <c r="AV24" s="404"/>
    </row>
    <row r="25" spans="1:48" s="18"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c r="A26" s="19" t="s">
        <v>495</v>
      </c>
      <c r="B26" s="19" t="s">
        <v>495</v>
      </c>
      <c r="C26" s="19" t="s">
        <v>495</v>
      </c>
      <c r="D26" s="19" t="s">
        <v>495</v>
      </c>
      <c r="E26" s="19" t="s">
        <v>495</v>
      </c>
      <c r="F26" s="19" t="s">
        <v>495</v>
      </c>
      <c r="G26" s="19" t="s">
        <v>495</v>
      </c>
      <c r="H26" s="19" t="s">
        <v>495</v>
      </c>
      <c r="I26" s="19" t="s">
        <v>495</v>
      </c>
      <c r="J26" s="19" t="s">
        <v>495</v>
      </c>
      <c r="K26" s="19" t="s">
        <v>495</v>
      </c>
      <c r="L26" s="19" t="s">
        <v>495</v>
      </c>
      <c r="M26" s="19" t="s">
        <v>495</v>
      </c>
      <c r="N26" s="19" t="s">
        <v>495</v>
      </c>
      <c r="O26" s="19" t="s">
        <v>495</v>
      </c>
      <c r="P26" s="19" t="s">
        <v>495</v>
      </c>
      <c r="Q26" s="19" t="s">
        <v>495</v>
      </c>
      <c r="R26" s="19" t="s">
        <v>495</v>
      </c>
      <c r="S26" s="19" t="s">
        <v>495</v>
      </c>
      <c r="T26" s="19" t="s">
        <v>495</v>
      </c>
      <c r="U26" s="19" t="s">
        <v>495</v>
      </c>
      <c r="V26" s="19" t="s">
        <v>495</v>
      </c>
      <c r="W26" s="19" t="s">
        <v>495</v>
      </c>
      <c r="X26" s="19" t="s">
        <v>495</v>
      </c>
      <c r="Y26" s="19" t="s">
        <v>495</v>
      </c>
      <c r="Z26" s="19" t="s">
        <v>495</v>
      </c>
      <c r="AA26" s="19" t="s">
        <v>495</v>
      </c>
      <c r="AB26" s="19" t="s">
        <v>495</v>
      </c>
      <c r="AC26" s="19" t="s">
        <v>495</v>
      </c>
      <c r="AD26" s="19" t="s">
        <v>495</v>
      </c>
      <c r="AE26" s="19" t="s">
        <v>495</v>
      </c>
      <c r="AF26" s="19" t="s">
        <v>495</v>
      </c>
      <c r="AG26" s="19" t="s">
        <v>495</v>
      </c>
      <c r="AH26" s="19" t="s">
        <v>495</v>
      </c>
      <c r="AI26" s="19" t="s">
        <v>495</v>
      </c>
      <c r="AJ26" s="19" t="s">
        <v>495</v>
      </c>
      <c r="AK26" s="19" t="s">
        <v>495</v>
      </c>
      <c r="AL26" s="19" t="s">
        <v>495</v>
      </c>
      <c r="AM26" s="19" t="s">
        <v>495</v>
      </c>
      <c r="AN26" s="19" t="s">
        <v>495</v>
      </c>
      <c r="AO26" s="19" t="s">
        <v>495</v>
      </c>
      <c r="AP26" s="19" t="s">
        <v>495</v>
      </c>
      <c r="AQ26" s="19" t="s">
        <v>495</v>
      </c>
      <c r="AR26" s="19" t="s">
        <v>495</v>
      </c>
      <c r="AS26" s="19" t="s">
        <v>495</v>
      </c>
      <c r="AT26" s="19" t="s">
        <v>495</v>
      </c>
      <c r="AU26" s="19" t="s">
        <v>495</v>
      </c>
      <c r="AV26" s="19" t="s">
        <v>495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31" zoomScale="60" zoomScaleNormal="90" workbookViewId="0">
      <selection activeCell="N29" sqref="N29"/>
    </sheetView>
  </sheetViews>
  <sheetFormatPr defaultRowHeight="15.75"/>
  <cols>
    <col min="1" max="1" width="66.140625" style="130" customWidth="1"/>
    <col min="2" max="2" width="92.425781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c r="B1" s="38" t="s">
        <v>69</v>
      </c>
    </row>
    <row r="2" spans="1:8" ht="18.75">
      <c r="B2" s="13" t="s">
        <v>10</v>
      </c>
    </row>
    <row r="3" spans="1:8" ht="18.75">
      <c r="B3" s="13" t="s">
        <v>484</v>
      </c>
    </row>
    <row r="4" spans="1:8">
      <c r="B4" s="43"/>
    </row>
    <row r="5" spans="1:8" ht="18.75">
      <c r="A5" s="425" t="str">
        <f>'1.паспорт местоположения'!A5:C5</f>
        <v>Год раскрытия информации: 2025 год</v>
      </c>
      <c r="B5" s="425"/>
      <c r="C5" s="79"/>
      <c r="D5" s="79"/>
      <c r="E5" s="79"/>
      <c r="F5" s="79"/>
      <c r="G5" s="79"/>
      <c r="H5" s="79"/>
    </row>
    <row r="6" spans="1:8" ht="18.75">
      <c r="A6" s="159"/>
      <c r="B6" s="159"/>
      <c r="C6" s="159"/>
      <c r="D6" s="159"/>
      <c r="E6" s="159"/>
      <c r="F6" s="159"/>
      <c r="G6" s="159"/>
      <c r="H6" s="159"/>
    </row>
    <row r="7" spans="1:8" ht="18.75">
      <c r="A7" s="258" t="s">
        <v>9</v>
      </c>
      <c r="B7" s="258"/>
      <c r="C7" s="158"/>
      <c r="D7" s="158"/>
      <c r="E7" s="158"/>
      <c r="F7" s="158"/>
      <c r="G7" s="158"/>
      <c r="H7" s="158"/>
    </row>
    <row r="8" spans="1:8" ht="18.75">
      <c r="A8" s="158"/>
      <c r="B8" s="158"/>
      <c r="C8" s="158"/>
      <c r="D8" s="158"/>
      <c r="E8" s="158"/>
      <c r="F8" s="158"/>
      <c r="G8" s="158"/>
      <c r="H8" s="158"/>
    </row>
    <row r="9" spans="1:8" ht="18.75">
      <c r="A9" s="258" t="s">
        <v>485</v>
      </c>
      <c r="B9" s="258"/>
      <c r="C9" s="156"/>
      <c r="D9" s="156"/>
      <c r="E9" s="156"/>
      <c r="F9" s="156"/>
      <c r="G9" s="156"/>
      <c r="H9" s="156"/>
    </row>
    <row r="10" spans="1:8">
      <c r="A10" s="255" t="s">
        <v>8</v>
      </c>
      <c r="B10" s="255"/>
      <c r="C10" s="157"/>
      <c r="D10" s="157"/>
      <c r="E10" s="157"/>
      <c r="F10" s="157"/>
      <c r="G10" s="157"/>
      <c r="H10" s="157"/>
    </row>
    <row r="11" spans="1:8">
      <c r="A11" s="177"/>
      <c r="B11" s="177"/>
      <c r="C11" s="165"/>
      <c r="D11" s="165"/>
      <c r="E11" s="165"/>
      <c r="F11" s="165"/>
      <c r="G11" s="165"/>
      <c r="H11" s="165"/>
    </row>
    <row r="12" spans="1:8" ht="18.75">
      <c r="A12" s="258" t="str">
        <f>'1.паспорт местоположения'!A12:C12</f>
        <v>P_ЗСИБНТЭ-ТО1</v>
      </c>
      <c r="B12" s="258"/>
      <c r="C12" s="165"/>
      <c r="D12" s="165"/>
      <c r="E12" s="165"/>
      <c r="F12" s="165"/>
      <c r="G12" s="165"/>
      <c r="H12" s="165"/>
    </row>
    <row r="13" spans="1:8">
      <c r="A13" s="255" t="s">
        <v>7</v>
      </c>
      <c r="B13" s="255"/>
      <c r="C13" s="157"/>
      <c r="D13" s="157"/>
      <c r="E13" s="157"/>
      <c r="F13" s="157"/>
      <c r="G13" s="157"/>
      <c r="H13" s="157"/>
    </row>
    <row r="14" spans="1:8" ht="18.75">
      <c r="A14" s="9"/>
      <c r="B14" s="9"/>
      <c r="C14" s="9"/>
      <c r="D14" s="9"/>
      <c r="E14" s="9"/>
      <c r="F14" s="9"/>
      <c r="G14" s="9"/>
      <c r="H14" s="9"/>
    </row>
    <row r="15" spans="1:8" ht="18.75">
      <c r="A15" s="258" t="str">
        <f>'1.паспорт местоположения'!A15:C15</f>
        <v>Техническое перевооружение ВЛ-0,4 кВ от ТП-496 ст. Томск 2</v>
      </c>
      <c r="B15" s="258"/>
      <c r="C15" s="9"/>
      <c r="D15" s="9"/>
      <c r="E15" s="9"/>
      <c r="F15" s="9"/>
      <c r="G15" s="9"/>
      <c r="H15" s="9"/>
    </row>
    <row r="16" spans="1:8">
      <c r="A16" s="255" t="s">
        <v>5</v>
      </c>
      <c r="B16" s="255"/>
      <c r="C16" s="157"/>
      <c r="D16" s="157"/>
      <c r="E16" s="157"/>
      <c r="F16" s="157"/>
      <c r="G16" s="157"/>
      <c r="H16" s="157"/>
    </row>
    <row r="17" spans="1:2">
      <c r="B17" s="132"/>
    </row>
    <row r="18" spans="1:2" ht="33.75" customHeight="1">
      <c r="A18" s="423" t="s">
        <v>469</v>
      </c>
      <c r="B18" s="424"/>
    </row>
    <row r="19" spans="1:2">
      <c r="B19" s="43"/>
    </row>
    <row r="20" spans="1:2" ht="16.5" thickBot="1">
      <c r="B20" s="133"/>
    </row>
    <row r="21" spans="1:2" ht="16.5" thickBot="1">
      <c r="A21" s="134" t="s">
        <v>340</v>
      </c>
      <c r="B21" s="198" t="str">
        <f>A15</f>
        <v>Техническое перевооружение ВЛ-0,4 кВ от ТП-496 ст. Томск 2</v>
      </c>
    </row>
    <row r="22" spans="1:2" ht="27.75" customHeight="1" thickBot="1">
      <c r="A22" s="134" t="s">
        <v>341</v>
      </c>
      <c r="B22" s="135" t="str">
        <f>CONCATENATE('1.паспорт местоположения'!C26, '1.паспорт местоположения'!C27)</f>
        <v>Томская областьг. Томск</v>
      </c>
    </row>
    <row r="23" spans="1:2" ht="16.5" thickBot="1">
      <c r="A23" s="134" t="s">
        <v>323</v>
      </c>
      <c r="B23" s="199" t="s">
        <v>495</v>
      </c>
    </row>
    <row r="24" spans="1:2" ht="16.5" thickBot="1">
      <c r="A24" s="134" t="s">
        <v>342</v>
      </c>
      <c r="B24" s="199" t="s">
        <v>495</v>
      </c>
    </row>
    <row r="25" spans="1:2" ht="16.5" thickBot="1">
      <c r="A25" s="136" t="s">
        <v>343</v>
      </c>
      <c r="B25" s="200">
        <f>'3.3 паспорт описание'!C30</f>
        <v>2031</v>
      </c>
    </row>
    <row r="26" spans="1:2" ht="16.5" thickBot="1">
      <c r="A26" s="137" t="s">
        <v>344</v>
      </c>
      <c r="B26" s="201" t="s">
        <v>505</v>
      </c>
    </row>
    <row r="27" spans="1:2" ht="29.25" thickBot="1">
      <c r="A27" s="143" t="s">
        <v>508</v>
      </c>
      <c r="B27" s="197">
        <f>'1.паспорт местоположения'!C48</f>
        <v>51.838943999999998</v>
      </c>
    </row>
    <row r="28" spans="1:2" ht="22.5" customHeight="1" thickBot="1">
      <c r="A28" s="139" t="s">
        <v>345</v>
      </c>
      <c r="B28" s="197" t="s">
        <v>575</v>
      </c>
    </row>
    <row r="29" spans="1:2" ht="29.25" thickBot="1">
      <c r="A29" s="144" t="s">
        <v>346</v>
      </c>
      <c r="B29" s="197" t="s">
        <v>495</v>
      </c>
    </row>
    <row r="30" spans="1:2" ht="29.25" thickBot="1">
      <c r="A30" s="144" t="s">
        <v>347</v>
      </c>
      <c r="B30" s="197" t="s">
        <v>495</v>
      </c>
    </row>
    <row r="31" spans="1:2" ht="16.5" thickBot="1">
      <c r="A31" s="139" t="s">
        <v>348</v>
      </c>
      <c r="B31" s="197" t="s">
        <v>495</v>
      </c>
    </row>
    <row r="32" spans="1:2" ht="29.25" thickBot="1">
      <c r="A32" s="144" t="s">
        <v>349</v>
      </c>
      <c r="B32" s="197" t="s">
        <v>495</v>
      </c>
    </row>
    <row r="33" spans="1:2" ht="16.5" thickBot="1">
      <c r="A33" s="139" t="s">
        <v>350</v>
      </c>
      <c r="B33" s="197" t="s">
        <v>495</v>
      </c>
    </row>
    <row r="34" spans="1:2" ht="16.5" thickBot="1">
      <c r="A34" s="139" t="s">
        <v>351</v>
      </c>
      <c r="B34" s="197" t="s">
        <v>495</v>
      </c>
    </row>
    <row r="35" spans="1:2" ht="16.5" thickBot="1">
      <c r="A35" s="139" t="s">
        <v>352</v>
      </c>
      <c r="B35" s="197" t="s">
        <v>495</v>
      </c>
    </row>
    <row r="36" spans="1:2" ht="16.5" thickBot="1">
      <c r="A36" s="139" t="s">
        <v>353</v>
      </c>
      <c r="B36" s="197" t="s">
        <v>495</v>
      </c>
    </row>
    <row r="37" spans="1:2" ht="29.25" thickBot="1">
      <c r="A37" s="144" t="s">
        <v>354</v>
      </c>
      <c r="B37" s="197" t="s">
        <v>495</v>
      </c>
    </row>
    <row r="38" spans="1:2" ht="16.5" thickBot="1">
      <c r="A38" s="139" t="s">
        <v>350</v>
      </c>
      <c r="B38" s="197" t="s">
        <v>495</v>
      </c>
    </row>
    <row r="39" spans="1:2" ht="16.5" thickBot="1">
      <c r="A39" s="139" t="s">
        <v>351</v>
      </c>
      <c r="B39" s="197" t="s">
        <v>495</v>
      </c>
    </row>
    <row r="40" spans="1:2" ht="16.5" thickBot="1">
      <c r="A40" s="139" t="s">
        <v>352</v>
      </c>
      <c r="B40" s="197" t="s">
        <v>495</v>
      </c>
    </row>
    <row r="41" spans="1:2" ht="16.5" thickBot="1">
      <c r="A41" s="139" t="s">
        <v>353</v>
      </c>
      <c r="B41" s="197" t="s">
        <v>495</v>
      </c>
    </row>
    <row r="42" spans="1:2" ht="29.25" thickBot="1">
      <c r="A42" s="144" t="s">
        <v>355</v>
      </c>
      <c r="B42" s="197" t="s">
        <v>495</v>
      </c>
    </row>
    <row r="43" spans="1:2" ht="16.5" thickBot="1">
      <c r="A43" s="139" t="s">
        <v>350</v>
      </c>
      <c r="B43" s="197" t="s">
        <v>495</v>
      </c>
    </row>
    <row r="44" spans="1:2" ht="16.5" thickBot="1">
      <c r="A44" s="139" t="s">
        <v>351</v>
      </c>
      <c r="B44" s="197" t="s">
        <v>495</v>
      </c>
    </row>
    <row r="45" spans="1:2" ht="16.5" thickBot="1">
      <c r="A45" s="139" t="s">
        <v>352</v>
      </c>
      <c r="B45" s="197" t="s">
        <v>495</v>
      </c>
    </row>
    <row r="46" spans="1:2" ht="16.5" thickBot="1">
      <c r="A46" s="139" t="s">
        <v>353</v>
      </c>
      <c r="B46" s="197" t="s">
        <v>495</v>
      </c>
    </row>
    <row r="47" spans="1:2" ht="29.25" thickBot="1">
      <c r="A47" s="138" t="s">
        <v>356</v>
      </c>
      <c r="B47" s="197" t="s">
        <v>495</v>
      </c>
    </row>
    <row r="48" spans="1:2" ht="16.5" thickBot="1">
      <c r="A48" s="140" t="s">
        <v>348</v>
      </c>
      <c r="B48" s="197" t="s">
        <v>495</v>
      </c>
    </row>
    <row r="49" spans="1:2" ht="16.5" thickBot="1">
      <c r="A49" s="140" t="s">
        <v>357</v>
      </c>
      <c r="B49" s="197" t="s">
        <v>495</v>
      </c>
    </row>
    <row r="50" spans="1:2" ht="16.5" thickBot="1">
      <c r="A50" s="140" t="s">
        <v>358</v>
      </c>
      <c r="B50" s="197" t="s">
        <v>495</v>
      </c>
    </row>
    <row r="51" spans="1:2" ht="16.5" thickBot="1">
      <c r="A51" s="140" t="s">
        <v>359</v>
      </c>
      <c r="B51" s="197" t="s">
        <v>495</v>
      </c>
    </row>
    <row r="52" spans="1:2" ht="16.5" thickBot="1">
      <c r="A52" s="136" t="s">
        <v>360</v>
      </c>
      <c r="B52" s="197" t="s">
        <v>495</v>
      </c>
    </row>
    <row r="53" spans="1:2" ht="16.5" thickBot="1">
      <c r="A53" s="136" t="s">
        <v>361</v>
      </c>
      <c r="B53" s="197" t="s">
        <v>495</v>
      </c>
    </row>
    <row r="54" spans="1:2" ht="16.5" thickBot="1">
      <c r="A54" s="136" t="s">
        <v>362</v>
      </c>
      <c r="B54" s="197" t="s">
        <v>495</v>
      </c>
    </row>
    <row r="55" spans="1:2" ht="16.5" thickBot="1">
      <c r="A55" s="137" t="s">
        <v>363</v>
      </c>
      <c r="B55" s="197" t="s">
        <v>495</v>
      </c>
    </row>
    <row r="56" spans="1:2">
      <c r="A56" s="138" t="s">
        <v>364</v>
      </c>
      <c r="B56" s="420" t="s">
        <v>495</v>
      </c>
    </row>
    <row r="57" spans="1:2">
      <c r="A57" s="141" t="s">
        <v>365</v>
      </c>
      <c r="B57" s="421"/>
    </row>
    <row r="58" spans="1:2">
      <c r="A58" s="141" t="s">
        <v>366</v>
      </c>
      <c r="B58" s="421"/>
    </row>
    <row r="59" spans="1:2">
      <c r="A59" s="141" t="s">
        <v>367</v>
      </c>
      <c r="B59" s="421"/>
    </row>
    <row r="60" spans="1:2">
      <c r="A60" s="141" t="s">
        <v>368</v>
      </c>
      <c r="B60" s="421"/>
    </row>
    <row r="61" spans="1:2" ht="16.5" thickBot="1">
      <c r="A61" s="142" t="s">
        <v>369</v>
      </c>
      <c r="B61" s="422"/>
    </row>
    <row r="62" spans="1:2" ht="30.75" thickBot="1">
      <c r="A62" s="140" t="s">
        <v>370</v>
      </c>
      <c r="B62" s="197" t="s">
        <v>495</v>
      </c>
    </row>
    <row r="63" spans="1:2" ht="29.25" thickBot="1">
      <c r="A63" s="136" t="s">
        <v>371</v>
      </c>
      <c r="B63" s="197" t="s">
        <v>495</v>
      </c>
    </row>
    <row r="64" spans="1:2" ht="16.5" thickBot="1">
      <c r="A64" s="140" t="s">
        <v>348</v>
      </c>
      <c r="B64" s="197" t="s">
        <v>495</v>
      </c>
    </row>
    <row r="65" spans="1:2" ht="16.5" thickBot="1">
      <c r="A65" s="140" t="s">
        <v>372</v>
      </c>
      <c r="B65" s="197" t="s">
        <v>495</v>
      </c>
    </row>
    <row r="66" spans="1:2" ht="16.5" thickBot="1">
      <c r="A66" s="140" t="s">
        <v>373</v>
      </c>
      <c r="B66" s="197" t="s">
        <v>495</v>
      </c>
    </row>
    <row r="67" spans="1:2" ht="16.5" thickBot="1">
      <c r="A67" s="145" t="s">
        <v>374</v>
      </c>
      <c r="B67" s="197" t="s">
        <v>495</v>
      </c>
    </row>
    <row r="68" spans="1:2" ht="16.5" thickBot="1">
      <c r="A68" s="136" t="s">
        <v>375</v>
      </c>
      <c r="B68" s="197" t="s">
        <v>495</v>
      </c>
    </row>
    <row r="69" spans="1:2" ht="16.5" thickBot="1">
      <c r="A69" s="141" t="s">
        <v>376</v>
      </c>
      <c r="B69" s="197" t="s">
        <v>495</v>
      </c>
    </row>
    <row r="70" spans="1:2" ht="16.5" thickBot="1">
      <c r="A70" s="141" t="s">
        <v>377</v>
      </c>
      <c r="B70" s="197" t="s">
        <v>495</v>
      </c>
    </row>
    <row r="71" spans="1:2" ht="16.5" thickBot="1">
      <c r="A71" s="141" t="s">
        <v>378</v>
      </c>
      <c r="B71" s="197" t="s">
        <v>495</v>
      </c>
    </row>
    <row r="72" spans="1:2" ht="29.25" thickBot="1">
      <c r="A72" s="146" t="s">
        <v>379</v>
      </c>
      <c r="B72" s="197" t="s">
        <v>495</v>
      </c>
    </row>
    <row r="73" spans="1:2" ht="28.5">
      <c r="A73" s="138" t="s">
        <v>380</v>
      </c>
      <c r="B73" s="420" t="s">
        <v>495</v>
      </c>
    </row>
    <row r="74" spans="1:2">
      <c r="A74" s="141" t="s">
        <v>381</v>
      </c>
      <c r="B74" s="421"/>
    </row>
    <row r="75" spans="1:2">
      <c r="A75" s="141" t="s">
        <v>382</v>
      </c>
      <c r="B75" s="421"/>
    </row>
    <row r="76" spans="1:2">
      <c r="A76" s="141" t="s">
        <v>383</v>
      </c>
      <c r="B76" s="421"/>
    </row>
    <row r="77" spans="1:2">
      <c r="A77" s="141" t="s">
        <v>384</v>
      </c>
      <c r="B77" s="421"/>
    </row>
    <row r="78" spans="1:2" ht="16.5" thickBot="1">
      <c r="A78" s="147" t="s">
        <v>385</v>
      </c>
      <c r="B78" s="422"/>
    </row>
    <row r="81" spans="1:2">
      <c r="A81" s="148"/>
      <c r="B81" s="149"/>
    </row>
    <row r="82" spans="1:2">
      <c r="B82" s="150"/>
    </row>
    <row r="83" spans="1:2">
      <c r="B83" s="151"/>
    </row>
  </sheetData>
  <mergeCells count="11">
    <mergeCell ref="A12:B12"/>
    <mergeCell ref="A5:B5"/>
    <mergeCell ref="A7:B7"/>
    <mergeCell ref="A9:B9"/>
    <mergeCell ref="A10:B10"/>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dimension ref="A1:AD49"/>
  <sheetViews>
    <sheetView view="pageBreakPreview" topLeftCell="A37" zoomScale="70" zoomScaleNormal="100" zoomScaleSheetLayoutView="70" workbookViewId="0">
      <selection activeCell="J6" sqref="J6"/>
    </sheetView>
  </sheetViews>
  <sheetFormatPr defaultRowHeight="15"/>
  <sheetData>
    <row r="1" spans="1:30">
      <c r="A1" s="436" t="s">
        <v>569</v>
      </c>
      <c r="B1" s="436"/>
      <c r="C1" s="436"/>
      <c r="D1" s="436"/>
      <c r="E1" s="437"/>
      <c r="F1" s="437"/>
      <c r="G1" s="437"/>
      <c r="H1" s="437"/>
      <c r="I1" s="437"/>
      <c r="J1" s="437"/>
      <c r="K1" s="437"/>
      <c r="L1" s="437"/>
      <c r="M1" s="437"/>
      <c r="N1" s="437"/>
      <c r="O1" s="437"/>
      <c r="P1" s="437"/>
      <c r="Q1" s="437"/>
      <c r="R1" s="437"/>
      <c r="S1" s="437"/>
      <c r="T1" s="437"/>
      <c r="U1" s="437"/>
      <c r="V1" s="437"/>
      <c r="W1" s="437"/>
      <c r="X1" s="437"/>
      <c r="Y1" s="437"/>
      <c r="Z1" s="437"/>
      <c r="AA1" s="437"/>
      <c r="AB1" s="437"/>
      <c r="AC1" s="437"/>
      <c r="AD1" s="437"/>
    </row>
    <row r="2" spans="1:30">
      <c r="A2" s="438"/>
      <c r="B2" s="438"/>
      <c r="C2" s="438"/>
      <c r="D2" s="438"/>
      <c r="E2" s="438"/>
      <c r="F2" s="438"/>
      <c r="G2" s="438"/>
      <c r="H2" s="438"/>
      <c r="I2" s="438"/>
      <c r="J2" s="438"/>
      <c r="K2" s="438"/>
      <c r="L2" s="438"/>
      <c r="M2" s="438"/>
      <c r="N2" s="438"/>
      <c r="O2" s="438"/>
      <c r="P2" s="438"/>
      <c r="Q2" s="438"/>
      <c r="R2" s="438"/>
      <c r="S2" s="438"/>
      <c r="T2" s="438"/>
      <c r="U2" s="438"/>
      <c r="V2" s="438"/>
      <c r="W2" s="438"/>
      <c r="X2" s="438"/>
      <c r="Y2" s="438"/>
      <c r="Z2" s="438"/>
      <c r="AA2" s="438"/>
      <c r="AB2" s="438"/>
      <c r="AC2" s="438"/>
      <c r="AD2" s="438"/>
    </row>
    <row r="3" spans="1:30">
      <c r="A3" s="430" t="s">
        <v>512</v>
      </c>
      <c r="B3" s="430" t="s">
        <v>513</v>
      </c>
      <c r="C3" s="439" t="s">
        <v>514</v>
      </c>
      <c r="D3" s="440"/>
      <c r="E3" s="441"/>
      <c r="F3" s="445" t="s">
        <v>570</v>
      </c>
      <c r="G3" s="446"/>
      <c r="H3" s="446"/>
      <c r="I3" s="446"/>
      <c r="J3" s="447"/>
      <c r="K3" s="445" t="s">
        <v>571</v>
      </c>
      <c r="L3" s="446"/>
      <c r="M3" s="446"/>
      <c r="N3" s="446"/>
      <c r="O3" s="447"/>
      <c r="P3" s="445" t="s">
        <v>572</v>
      </c>
      <c r="Q3" s="446"/>
      <c r="R3" s="446"/>
      <c r="S3" s="446"/>
      <c r="T3" s="447"/>
      <c r="U3" s="433" t="s">
        <v>573</v>
      </c>
      <c r="V3" s="433"/>
      <c r="W3" s="433"/>
      <c r="X3" s="433"/>
      <c r="Y3" s="433"/>
      <c r="Z3" s="433" t="s">
        <v>574</v>
      </c>
      <c r="AA3" s="433"/>
      <c r="AB3" s="433"/>
      <c r="AC3" s="433"/>
      <c r="AD3" s="433"/>
    </row>
    <row r="4" spans="1:30">
      <c r="A4" s="431"/>
      <c r="B4" s="431"/>
      <c r="C4" s="442"/>
      <c r="D4" s="443"/>
      <c r="E4" s="444"/>
      <c r="F4" s="208" t="s">
        <v>515</v>
      </c>
      <c r="G4" s="208" t="s">
        <v>516</v>
      </c>
      <c r="H4" s="208" t="s">
        <v>517</v>
      </c>
      <c r="I4" s="208" t="s">
        <v>518</v>
      </c>
      <c r="J4" s="208" t="s">
        <v>519</v>
      </c>
      <c r="K4" s="208" t="s">
        <v>515</v>
      </c>
      <c r="L4" s="208" t="s">
        <v>516</v>
      </c>
      <c r="M4" s="208" t="s">
        <v>517</v>
      </c>
      <c r="N4" s="208" t="s">
        <v>518</v>
      </c>
      <c r="O4" s="208" t="s">
        <v>519</v>
      </c>
      <c r="P4" s="208" t="s">
        <v>515</v>
      </c>
      <c r="Q4" s="208" t="s">
        <v>516</v>
      </c>
      <c r="R4" s="208" t="s">
        <v>517</v>
      </c>
      <c r="S4" s="208" t="s">
        <v>518</v>
      </c>
      <c r="T4" s="208" t="s">
        <v>519</v>
      </c>
      <c r="U4" s="208" t="s">
        <v>515</v>
      </c>
      <c r="V4" s="208" t="s">
        <v>516</v>
      </c>
      <c r="W4" s="208" t="s">
        <v>517</v>
      </c>
      <c r="X4" s="208" t="s">
        <v>518</v>
      </c>
      <c r="Y4" s="208" t="s">
        <v>519</v>
      </c>
      <c r="Z4" s="208" t="s">
        <v>515</v>
      </c>
      <c r="AA4" s="208" t="s">
        <v>516</v>
      </c>
      <c r="AB4" s="208" t="s">
        <v>517</v>
      </c>
      <c r="AC4" s="208" t="s">
        <v>518</v>
      </c>
      <c r="AD4" s="220" t="s">
        <v>519</v>
      </c>
    </row>
    <row r="5" spans="1:30">
      <c r="A5" s="430" t="s">
        <v>562</v>
      </c>
      <c r="B5" s="433" t="s">
        <v>520</v>
      </c>
      <c r="C5" s="428" t="s">
        <v>521</v>
      </c>
      <c r="D5" s="428" t="s">
        <v>522</v>
      </c>
      <c r="E5" s="221" t="s">
        <v>515</v>
      </c>
      <c r="F5" s="219" t="s">
        <v>495</v>
      </c>
      <c r="G5" s="219" t="s">
        <v>495</v>
      </c>
      <c r="H5" s="219" t="s">
        <v>495</v>
      </c>
      <c r="I5" s="219" t="s">
        <v>495</v>
      </c>
      <c r="J5" s="219" t="s">
        <v>495</v>
      </c>
      <c r="K5" s="219" t="s">
        <v>495</v>
      </c>
      <c r="L5" s="219" t="s">
        <v>495</v>
      </c>
      <c r="M5" s="219" t="s">
        <v>495</v>
      </c>
      <c r="N5" s="219" t="s">
        <v>495</v>
      </c>
      <c r="O5" s="219" t="s">
        <v>495</v>
      </c>
      <c r="P5" s="219" t="s">
        <v>495</v>
      </c>
      <c r="Q5" s="219" t="s">
        <v>495</v>
      </c>
      <c r="R5" s="219" t="s">
        <v>495</v>
      </c>
      <c r="S5" s="219" t="s">
        <v>495</v>
      </c>
      <c r="T5" s="219" t="s">
        <v>495</v>
      </c>
      <c r="U5" s="219" t="s">
        <v>495</v>
      </c>
      <c r="V5" s="219" t="s">
        <v>495</v>
      </c>
      <c r="W5" s="219" t="s">
        <v>495</v>
      </c>
      <c r="X5" s="219" t="s">
        <v>495</v>
      </c>
      <c r="Y5" s="219" t="s">
        <v>495</v>
      </c>
      <c r="Z5" s="219" t="s">
        <v>495</v>
      </c>
      <c r="AA5" s="219" t="s">
        <v>495</v>
      </c>
      <c r="AB5" s="219" t="s">
        <v>495</v>
      </c>
      <c r="AC5" s="219" t="s">
        <v>495</v>
      </c>
      <c r="AD5" s="219" t="s">
        <v>495</v>
      </c>
    </row>
    <row r="6" spans="1:30" ht="142.5">
      <c r="A6" s="431"/>
      <c r="B6" s="433"/>
      <c r="C6" s="428"/>
      <c r="D6" s="428"/>
      <c r="E6" s="218" t="s">
        <v>523</v>
      </c>
      <c r="F6" s="219" t="s">
        <v>495</v>
      </c>
      <c r="G6" s="219" t="s">
        <v>495</v>
      </c>
      <c r="H6" s="219" t="s">
        <v>495</v>
      </c>
      <c r="I6" s="219" t="s">
        <v>495</v>
      </c>
      <c r="J6" s="219" t="s">
        <v>495</v>
      </c>
      <c r="K6" s="219" t="s">
        <v>495</v>
      </c>
      <c r="L6" s="219" t="s">
        <v>495</v>
      </c>
      <c r="M6" s="219" t="s">
        <v>495</v>
      </c>
      <c r="N6" s="219" t="s">
        <v>495</v>
      </c>
      <c r="O6" s="219" t="s">
        <v>495</v>
      </c>
      <c r="P6" s="219" t="s">
        <v>495</v>
      </c>
      <c r="Q6" s="219" t="s">
        <v>495</v>
      </c>
      <c r="R6" s="219" t="s">
        <v>495</v>
      </c>
      <c r="S6" s="219" t="s">
        <v>495</v>
      </c>
      <c r="T6" s="219" t="s">
        <v>495</v>
      </c>
      <c r="U6" s="219" t="s">
        <v>495</v>
      </c>
      <c r="V6" s="219" t="s">
        <v>495</v>
      </c>
      <c r="W6" s="219" t="s">
        <v>495</v>
      </c>
      <c r="X6" s="219" t="s">
        <v>495</v>
      </c>
      <c r="Y6" s="219" t="s">
        <v>495</v>
      </c>
      <c r="Z6" s="219" t="s">
        <v>495</v>
      </c>
      <c r="AA6" s="219" t="s">
        <v>495</v>
      </c>
      <c r="AB6" s="219" t="s">
        <v>495</v>
      </c>
      <c r="AC6" s="219" t="s">
        <v>495</v>
      </c>
      <c r="AD6" s="219" t="s">
        <v>495</v>
      </c>
    </row>
    <row r="7" spans="1:30" ht="156.75">
      <c r="A7" s="431"/>
      <c r="B7" s="433"/>
      <c r="C7" s="428"/>
      <c r="D7" s="428"/>
      <c r="E7" s="221" t="s">
        <v>524</v>
      </c>
      <c r="F7" s="219" t="s">
        <v>495</v>
      </c>
      <c r="G7" s="219" t="s">
        <v>495</v>
      </c>
      <c r="H7" s="219" t="s">
        <v>495</v>
      </c>
      <c r="I7" s="219" t="s">
        <v>495</v>
      </c>
      <c r="J7" s="219" t="s">
        <v>495</v>
      </c>
      <c r="K7" s="219" t="s">
        <v>495</v>
      </c>
      <c r="L7" s="219" t="s">
        <v>495</v>
      </c>
      <c r="M7" s="219" t="s">
        <v>495</v>
      </c>
      <c r="N7" s="219" t="s">
        <v>495</v>
      </c>
      <c r="O7" s="219" t="s">
        <v>495</v>
      </c>
      <c r="P7" s="219" t="s">
        <v>495</v>
      </c>
      <c r="Q7" s="219" t="s">
        <v>495</v>
      </c>
      <c r="R7" s="219" t="s">
        <v>495</v>
      </c>
      <c r="S7" s="219" t="s">
        <v>495</v>
      </c>
      <c r="T7" s="219" t="s">
        <v>495</v>
      </c>
      <c r="U7" s="219" t="s">
        <v>495</v>
      </c>
      <c r="V7" s="219" t="s">
        <v>495</v>
      </c>
      <c r="W7" s="219" t="s">
        <v>495</v>
      </c>
      <c r="X7" s="219" t="s">
        <v>495</v>
      </c>
      <c r="Y7" s="219" t="s">
        <v>495</v>
      </c>
      <c r="Z7" s="219" t="s">
        <v>495</v>
      </c>
      <c r="AA7" s="219" t="s">
        <v>495</v>
      </c>
      <c r="AB7" s="219" t="s">
        <v>495</v>
      </c>
      <c r="AC7" s="219" t="s">
        <v>495</v>
      </c>
      <c r="AD7" s="219" t="s">
        <v>495</v>
      </c>
    </row>
    <row r="8" spans="1:30">
      <c r="A8" s="431"/>
      <c r="B8" s="433"/>
      <c r="C8" s="428"/>
      <c r="D8" s="428" t="s">
        <v>525</v>
      </c>
      <c r="E8" s="428"/>
      <c r="F8" s="219" t="s">
        <v>495</v>
      </c>
      <c r="G8" s="219" t="s">
        <v>495</v>
      </c>
      <c r="H8" s="219" t="s">
        <v>495</v>
      </c>
      <c r="I8" s="219" t="s">
        <v>495</v>
      </c>
      <c r="J8" s="219" t="s">
        <v>495</v>
      </c>
      <c r="K8" s="219" t="s">
        <v>495</v>
      </c>
      <c r="L8" s="219" t="s">
        <v>495</v>
      </c>
      <c r="M8" s="219" t="s">
        <v>495</v>
      </c>
      <c r="N8" s="219" t="s">
        <v>495</v>
      </c>
      <c r="O8" s="219" t="s">
        <v>495</v>
      </c>
      <c r="P8" s="219" t="s">
        <v>495</v>
      </c>
      <c r="Q8" s="219" t="s">
        <v>495</v>
      </c>
      <c r="R8" s="219" t="s">
        <v>495</v>
      </c>
      <c r="S8" s="219" t="s">
        <v>495</v>
      </c>
      <c r="T8" s="219" t="s">
        <v>495</v>
      </c>
      <c r="U8" s="219" t="s">
        <v>495</v>
      </c>
      <c r="V8" s="219" t="s">
        <v>495</v>
      </c>
      <c r="W8" s="219" t="s">
        <v>495</v>
      </c>
      <c r="X8" s="219" t="s">
        <v>495</v>
      </c>
      <c r="Y8" s="219" t="s">
        <v>495</v>
      </c>
      <c r="Z8" s="219" t="s">
        <v>495</v>
      </c>
      <c r="AA8" s="219" t="s">
        <v>495</v>
      </c>
      <c r="AB8" s="219" t="s">
        <v>495</v>
      </c>
      <c r="AC8" s="219" t="s">
        <v>495</v>
      </c>
      <c r="AD8" s="219" t="s">
        <v>495</v>
      </c>
    </row>
    <row r="9" spans="1:30">
      <c r="A9" s="431"/>
      <c r="B9" s="433"/>
      <c r="C9" s="428" t="s">
        <v>526</v>
      </c>
      <c r="D9" s="428" t="s">
        <v>527</v>
      </c>
      <c r="E9" s="428"/>
      <c r="F9" s="219" t="s">
        <v>495</v>
      </c>
      <c r="G9" s="219" t="s">
        <v>495</v>
      </c>
      <c r="H9" s="219" t="s">
        <v>495</v>
      </c>
      <c r="I9" s="219" t="s">
        <v>495</v>
      </c>
      <c r="J9" s="219" t="s">
        <v>495</v>
      </c>
      <c r="K9" s="219" t="s">
        <v>495</v>
      </c>
      <c r="L9" s="219" t="s">
        <v>495</v>
      </c>
      <c r="M9" s="219" t="s">
        <v>495</v>
      </c>
      <c r="N9" s="219" t="s">
        <v>495</v>
      </c>
      <c r="O9" s="219" t="s">
        <v>495</v>
      </c>
      <c r="P9" s="219" t="s">
        <v>495</v>
      </c>
      <c r="Q9" s="219" t="s">
        <v>495</v>
      </c>
      <c r="R9" s="219" t="s">
        <v>495</v>
      </c>
      <c r="S9" s="219" t="s">
        <v>495</v>
      </c>
      <c r="T9" s="219" t="s">
        <v>495</v>
      </c>
      <c r="U9" s="219" t="s">
        <v>495</v>
      </c>
      <c r="V9" s="219" t="s">
        <v>495</v>
      </c>
      <c r="W9" s="219" t="s">
        <v>495</v>
      </c>
      <c r="X9" s="219" t="s">
        <v>495</v>
      </c>
      <c r="Y9" s="219" t="s">
        <v>495</v>
      </c>
      <c r="Z9" s="219" t="s">
        <v>495</v>
      </c>
      <c r="AA9" s="219" t="s">
        <v>495</v>
      </c>
      <c r="AB9" s="219" t="s">
        <v>495</v>
      </c>
      <c r="AC9" s="219" t="s">
        <v>495</v>
      </c>
      <c r="AD9" s="219" t="s">
        <v>495</v>
      </c>
    </row>
    <row r="10" spans="1:30">
      <c r="A10" s="431"/>
      <c r="B10" s="433"/>
      <c r="C10" s="428"/>
      <c r="D10" s="428" t="s">
        <v>528</v>
      </c>
      <c r="E10" s="428"/>
      <c r="F10" s="219" t="s">
        <v>495</v>
      </c>
      <c r="G10" s="219" t="s">
        <v>495</v>
      </c>
      <c r="H10" s="219" t="s">
        <v>495</v>
      </c>
      <c r="I10" s="219" t="s">
        <v>495</v>
      </c>
      <c r="J10" s="219" t="s">
        <v>495</v>
      </c>
      <c r="K10" s="219" t="s">
        <v>495</v>
      </c>
      <c r="L10" s="219" t="s">
        <v>495</v>
      </c>
      <c r="M10" s="219" t="s">
        <v>495</v>
      </c>
      <c r="N10" s="219" t="s">
        <v>495</v>
      </c>
      <c r="O10" s="219" t="s">
        <v>495</v>
      </c>
      <c r="P10" s="219" t="s">
        <v>495</v>
      </c>
      <c r="Q10" s="219" t="s">
        <v>495</v>
      </c>
      <c r="R10" s="219" t="s">
        <v>495</v>
      </c>
      <c r="S10" s="219" t="s">
        <v>495</v>
      </c>
      <c r="T10" s="219" t="s">
        <v>495</v>
      </c>
      <c r="U10" s="219" t="s">
        <v>495</v>
      </c>
      <c r="V10" s="219" t="s">
        <v>495</v>
      </c>
      <c r="W10" s="219" t="s">
        <v>495</v>
      </c>
      <c r="X10" s="219" t="s">
        <v>495</v>
      </c>
      <c r="Y10" s="219" t="s">
        <v>495</v>
      </c>
      <c r="Z10" s="219" t="s">
        <v>495</v>
      </c>
      <c r="AA10" s="219" t="s">
        <v>495</v>
      </c>
      <c r="AB10" s="219" t="s">
        <v>495</v>
      </c>
      <c r="AC10" s="219" t="s">
        <v>495</v>
      </c>
      <c r="AD10" s="219" t="s">
        <v>495</v>
      </c>
    </row>
    <row r="11" spans="1:30" ht="71.25">
      <c r="A11" s="431"/>
      <c r="B11" s="433"/>
      <c r="C11" s="207" t="s">
        <v>529</v>
      </c>
      <c r="D11" s="428" t="s">
        <v>530</v>
      </c>
      <c r="E11" s="428"/>
      <c r="F11" s="219" t="s">
        <v>495</v>
      </c>
      <c r="G11" s="219" t="s">
        <v>495</v>
      </c>
      <c r="H11" s="219" t="s">
        <v>495</v>
      </c>
      <c r="I11" s="219" t="s">
        <v>495</v>
      </c>
      <c r="J11" s="219" t="s">
        <v>495</v>
      </c>
      <c r="K11" s="219" t="s">
        <v>495</v>
      </c>
      <c r="L11" s="219" t="s">
        <v>495</v>
      </c>
      <c r="M11" s="219" t="s">
        <v>495</v>
      </c>
      <c r="N11" s="219" t="s">
        <v>495</v>
      </c>
      <c r="O11" s="219" t="s">
        <v>495</v>
      </c>
      <c r="P11" s="219" t="s">
        <v>495</v>
      </c>
      <c r="Q11" s="219" t="s">
        <v>495</v>
      </c>
      <c r="R11" s="219" t="s">
        <v>495</v>
      </c>
      <c r="S11" s="219" t="s">
        <v>495</v>
      </c>
      <c r="T11" s="219" t="s">
        <v>495</v>
      </c>
      <c r="U11" s="219" t="s">
        <v>495</v>
      </c>
      <c r="V11" s="219" t="s">
        <v>495</v>
      </c>
      <c r="W11" s="219" t="s">
        <v>495</v>
      </c>
      <c r="X11" s="219" t="s">
        <v>495</v>
      </c>
      <c r="Y11" s="219" t="s">
        <v>495</v>
      </c>
      <c r="Z11" s="219" t="s">
        <v>495</v>
      </c>
      <c r="AA11" s="219" t="s">
        <v>495</v>
      </c>
      <c r="AB11" s="219" t="s">
        <v>495</v>
      </c>
      <c r="AC11" s="219" t="s">
        <v>495</v>
      </c>
      <c r="AD11" s="219" t="s">
        <v>495</v>
      </c>
    </row>
    <row r="12" spans="1:30">
      <c r="A12" s="431"/>
      <c r="B12" s="427" t="s">
        <v>531</v>
      </c>
      <c r="C12" s="428" t="s">
        <v>521</v>
      </c>
      <c r="D12" s="428" t="s">
        <v>522</v>
      </c>
      <c r="E12" s="221" t="s">
        <v>515</v>
      </c>
      <c r="F12" s="219" t="s">
        <v>495</v>
      </c>
      <c r="G12" s="219" t="s">
        <v>495</v>
      </c>
      <c r="H12" s="219" t="s">
        <v>495</v>
      </c>
      <c r="I12" s="219" t="s">
        <v>495</v>
      </c>
      <c r="J12" s="219" t="s">
        <v>495</v>
      </c>
      <c r="K12" s="219" t="s">
        <v>495</v>
      </c>
      <c r="L12" s="219" t="s">
        <v>495</v>
      </c>
      <c r="M12" s="219" t="s">
        <v>495</v>
      </c>
      <c r="N12" s="219" t="s">
        <v>495</v>
      </c>
      <c r="O12" s="219" t="s">
        <v>495</v>
      </c>
      <c r="P12" s="219" t="s">
        <v>495</v>
      </c>
      <c r="Q12" s="219" t="s">
        <v>495</v>
      </c>
      <c r="R12" s="219" t="s">
        <v>495</v>
      </c>
      <c r="S12" s="219" t="s">
        <v>495</v>
      </c>
      <c r="T12" s="219" t="s">
        <v>495</v>
      </c>
      <c r="U12" s="219" t="s">
        <v>495</v>
      </c>
      <c r="V12" s="219" t="s">
        <v>495</v>
      </c>
      <c r="W12" s="219" t="s">
        <v>495</v>
      </c>
      <c r="X12" s="219" t="s">
        <v>495</v>
      </c>
      <c r="Y12" s="219" t="s">
        <v>495</v>
      </c>
      <c r="Z12" s="219" t="s">
        <v>495</v>
      </c>
      <c r="AA12" s="219" t="s">
        <v>495</v>
      </c>
      <c r="AB12" s="219" t="s">
        <v>495</v>
      </c>
      <c r="AC12" s="219" t="s">
        <v>495</v>
      </c>
      <c r="AD12" s="219" t="s">
        <v>495</v>
      </c>
    </row>
    <row r="13" spans="1:30" ht="142.5">
      <c r="A13" s="431"/>
      <c r="B13" s="427"/>
      <c r="C13" s="428"/>
      <c r="D13" s="428"/>
      <c r="E13" s="221" t="s">
        <v>523</v>
      </c>
      <c r="F13" s="219" t="s">
        <v>495</v>
      </c>
      <c r="G13" s="219" t="s">
        <v>495</v>
      </c>
      <c r="H13" s="219" t="s">
        <v>495</v>
      </c>
      <c r="I13" s="219" t="s">
        <v>495</v>
      </c>
      <c r="J13" s="219" t="s">
        <v>495</v>
      </c>
      <c r="K13" s="219" t="s">
        <v>495</v>
      </c>
      <c r="L13" s="219" t="s">
        <v>495</v>
      </c>
      <c r="M13" s="219" t="s">
        <v>495</v>
      </c>
      <c r="N13" s="219" t="s">
        <v>495</v>
      </c>
      <c r="O13" s="219" t="s">
        <v>495</v>
      </c>
      <c r="P13" s="219" t="s">
        <v>495</v>
      </c>
      <c r="Q13" s="219" t="s">
        <v>495</v>
      </c>
      <c r="R13" s="219" t="s">
        <v>495</v>
      </c>
      <c r="S13" s="219" t="s">
        <v>495</v>
      </c>
      <c r="T13" s="219" t="s">
        <v>495</v>
      </c>
      <c r="U13" s="219" t="s">
        <v>495</v>
      </c>
      <c r="V13" s="219" t="s">
        <v>495</v>
      </c>
      <c r="W13" s="219" t="s">
        <v>495</v>
      </c>
      <c r="X13" s="219" t="s">
        <v>495</v>
      </c>
      <c r="Y13" s="219" t="s">
        <v>495</v>
      </c>
      <c r="Z13" s="219" t="s">
        <v>495</v>
      </c>
      <c r="AA13" s="219" t="s">
        <v>495</v>
      </c>
      <c r="AB13" s="219" t="s">
        <v>495</v>
      </c>
      <c r="AC13" s="219" t="s">
        <v>495</v>
      </c>
      <c r="AD13" s="219" t="s">
        <v>495</v>
      </c>
    </row>
    <row r="14" spans="1:30" ht="156.75">
      <c r="A14" s="431"/>
      <c r="B14" s="427"/>
      <c r="C14" s="428"/>
      <c r="D14" s="428"/>
      <c r="E14" s="221" t="s">
        <v>524</v>
      </c>
      <c r="F14" s="219" t="s">
        <v>495</v>
      </c>
      <c r="G14" s="219" t="s">
        <v>495</v>
      </c>
      <c r="H14" s="219" t="s">
        <v>495</v>
      </c>
      <c r="I14" s="219" t="s">
        <v>495</v>
      </c>
      <c r="J14" s="219" t="s">
        <v>495</v>
      </c>
      <c r="K14" s="219" t="s">
        <v>495</v>
      </c>
      <c r="L14" s="219" t="s">
        <v>495</v>
      </c>
      <c r="M14" s="219" t="s">
        <v>495</v>
      </c>
      <c r="N14" s="219" t="s">
        <v>495</v>
      </c>
      <c r="O14" s="219" t="s">
        <v>495</v>
      </c>
      <c r="P14" s="219" t="s">
        <v>495</v>
      </c>
      <c r="Q14" s="219" t="s">
        <v>495</v>
      </c>
      <c r="R14" s="219" t="s">
        <v>495</v>
      </c>
      <c r="S14" s="219" t="s">
        <v>495</v>
      </c>
      <c r="T14" s="219" t="s">
        <v>495</v>
      </c>
      <c r="U14" s="219" t="s">
        <v>495</v>
      </c>
      <c r="V14" s="219" t="s">
        <v>495</v>
      </c>
      <c r="W14" s="219" t="s">
        <v>495</v>
      </c>
      <c r="X14" s="219" t="s">
        <v>495</v>
      </c>
      <c r="Y14" s="219" t="s">
        <v>495</v>
      </c>
      <c r="Z14" s="219" t="s">
        <v>495</v>
      </c>
      <c r="AA14" s="219" t="s">
        <v>495</v>
      </c>
      <c r="AB14" s="219" t="s">
        <v>495</v>
      </c>
      <c r="AC14" s="219" t="s">
        <v>495</v>
      </c>
      <c r="AD14" s="219" t="s">
        <v>495</v>
      </c>
    </row>
    <row r="15" spans="1:30">
      <c r="A15" s="431"/>
      <c r="B15" s="427"/>
      <c r="C15" s="428"/>
      <c r="D15" s="428" t="s">
        <v>525</v>
      </c>
      <c r="E15" s="428"/>
      <c r="F15" s="219" t="s">
        <v>495</v>
      </c>
      <c r="G15" s="219" t="s">
        <v>495</v>
      </c>
      <c r="H15" s="219" t="s">
        <v>495</v>
      </c>
      <c r="I15" s="219" t="s">
        <v>495</v>
      </c>
      <c r="J15" s="219" t="s">
        <v>495</v>
      </c>
      <c r="K15" s="219" t="s">
        <v>495</v>
      </c>
      <c r="L15" s="219" t="s">
        <v>495</v>
      </c>
      <c r="M15" s="219" t="s">
        <v>495</v>
      </c>
      <c r="N15" s="219" t="s">
        <v>495</v>
      </c>
      <c r="O15" s="219" t="s">
        <v>495</v>
      </c>
      <c r="P15" s="219" t="s">
        <v>495</v>
      </c>
      <c r="Q15" s="219" t="s">
        <v>495</v>
      </c>
      <c r="R15" s="219" t="s">
        <v>495</v>
      </c>
      <c r="S15" s="219" t="s">
        <v>495</v>
      </c>
      <c r="T15" s="219" t="s">
        <v>495</v>
      </c>
      <c r="U15" s="219" t="s">
        <v>495</v>
      </c>
      <c r="V15" s="219" t="s">
        <v>495</v>
      </c>
      <c r="W15" s="219" t="s">
        <v>495</v>
      </c>
      <c r="X15" s="219" t="s">
        <v>495</v>
      </c>
      <c r="Y15" s="219" t="s">
        <v>495</v>
      </c>
      <c r="Z15" s="219" t="s">
        <v>495</v>
      </c>
      <c r="AA15" s="219" t="s">
        <v>495</v>
      </c>
      <c r="AB15" s="219" t="s">
        <v>495</v>
      </c>
      <c r="AC15" s="219" t="s">
        <v>495</v>
      </c>
      <c r="AD15" s="219" t="s">
        <v>495</v>
      </c>
    </row>
    <row r="16" spans="1:30">
      <c r="A16" s="431"/>
      <c r="B16" s="427"/>
      <c r="C16" s="428" t="s">
        <v>526</v>
      </c>
      <c r="D16" s="428" t="s">
        <v>527</v>
      </c>
      <c r="E16" s="428"/>
      <c r="F16" s="219" t="s">
        <v>495</v>
      </c>
      <c r="G16" s="219" t="s">
        <v>495</v>
      </c>
      <c r="H16" s="219" t="s">
        <v>495</v>
      </c>
      <c r="I16" s="219" t="s">
        <v>495</v>
      </c>
      <c r="J16" s="219" t="s">
        <v>495</v>
      </c>
      <c r="K16" s="219" t="s">
        <v>495</v>
      </c>
      <c r="L16" s="219" t="s">
        <v>495</v>
      </c>
      <c r="M16" s="219" t="s">
        <v>495</v>
      </c>
      <c r="N16" s="219" t="s">
        <v>495</v>
      </c>
      <c r="O16" s="219" t="s">
        <v>495</v>
      </c>
      <c r="P16" s="219" t="s">
        <v>495</v>
      </c>
      <c r="Q16" s="219" t="s">
        <v>495</v>
      </c>
      <c r="R16" s="219" t="s">
        <v>495</v>
      </c>
      <c r="S16" s="219" t="s">
        <v>495</v>
      </c>
      <c r="T16" s="219" t="s">
        <v>495</v>
      </c>
      <c r="U16" s="219" t="s">
        <v>495</v>
      </c>
      <c r="V16" s="219" t="s">
        <v>495</v>
      </c>
      <c r="W16" s="219" t="s">
        <v>495</v>
      </c>
      <c r="X16" s="219" t="s">
        <v>495</v>
      </c>
      <c r="Y16" s="219" t="s">
        <v>495</v>
      </c>
      <c r="Z16" s="219" t="s">
        <v>495</v>
      </c>
      <c r="AA16" s="219" t="s">
        <v>495</v>
      </c>
      <c r="AB16" s="219" t="s">
        <v>495</v>
      </c>
      <c r="AC16" s="219" t="s">
        <v>495</v>
      </c>
      <c r="AD16" s="219" t="s">
        <v>495</v>
      </c>
    </row>
    <row r="17" spans="1:30">
      <c r="A17" s="431"/>
      <c r="B17" s="427"/>
      <c r="C17" s="428"/>
      <c r="D17" s="428" t="s">
        <v>528</v>
      </c>
      <c r="E17" s="428"/>
      <c r="F17" s="219" t="s">
        <v>495</v>
      </c>
      <c r="G17" s="219" t="s">
        <v>495</v>
      </c>
      <c r="H17" s="219" t="s">
        <v>495</v>
      </c>
      <c r="I17" s="219" t="s">
        <v>495</v>
      </c>
      <c r="J17" s="219" t="s">
        <v>495</v>
      </c>
      <c r="K17" s="219" t="s">
        <v>495</v>
      </c>
      <c r="L17" s="219" t="s">
        <v>495</v>
      </c>
      <c r="M17" s="219" t="s">
        <v>495</v>
      </c>
      <c r="N17" s="219" t="s">
        <v>495</v>
      </c>
      <c r="O17" s="219" t="s">
        <v>495</v>
      </c>
      <c r="P17" s="219" t="s">
        <v>495</v>
      </c>
      <c r="Q17" s="219" t="s">
        <v>495</v>
      </c>
      <c r="R17" s="219" t="s">
        <v>495</v>
      </c>
      <c r="S17" s="219" t="s">
        <v>495</v>
      </c>
      <c r="T17" s="219" t="s">
        <v>495</v>
      </c>
      <c r="U17" s="219" t="s">
        <v>495</v>
      </c>
      <c r="V17" s="219" t="s">
        <v>495</v>
      </c>
      <c r="W17" s="219" t="s">
        <v>495</v>
      </c>
      <c r="X17" s="219" t="s">
        <v>495</v>
      </c>
      <c r="Y17" s="219" t="s">
        <v>495</v>
      </c>
      <c r="Z17" s="219" t="s">
        <v>495</v>
      </c>
      <c r="AA17" s="219" t="s">
        <v>495</v>
      </c>
      <c r="AB17" s="219" t="s">
        <v>495</v>
      </c>
      <c r="AC17" s="219" t="s">
        <v>495</v>
      </c>
      <c r="AD17" s="219" t="s">
        <v>495</v>
      </c>
    </row>
    <row r="18" spans="1:30" ht="71.25">
      <c r="A18" s="431"/>
      <c r="B18" s="427"/>
      <c r="C18" s="207" t="s">
        <v>529</v>
      </c>
      <c r="D18" s="434" t="s">
        <v>530</v>
      </c>
      <c r="E18" s="435"/>
      <c r="F18" s="219" t="s">
        <v>495</v>
      </c>
      <c r="G18" s="219" t="s">
        <v>495</v>
      </c>
      <c r="H18" s="219" t="s">
        <v>495</v>
      </c>
      <c r="I18" s="219" t="s">
        <v>495</v>
      </c>
      <c r="J18" s="219" t="s">
        <v>495</v>
      </c>
      <c r="K18" s="219" t="s">
        <v>495</v>
      </c>
      <c r="L18" s="219" t="s">
        <v>495</v>
      </c>
      <c r="M18" s="219" t="s">
        <v>495</v>
      </c>
      <c r="N18" s="219" t="s">
        <v>495</v>
      </c>
      <c r="O18" s="219" t="s">
        <v>495</v>
      </c>
      <c r="P18" s="219" t="s">
        <v>495</v>
      </c>
      <c r="Q18" s="219" t="s">
        <v>495</v>
      </c>
      <c r="R18" s="219" t="s">
        <v>495</v>
      </c>
      <c r="S18" s="219" t="s">
        <v>495</v>
      </c>
      <c r="T18" s="219" t="s">
        <v>495</v>
      </c>
      <c r="U18" s="219" t="s">
        <v>495</v>
      </c>
      <c r="V18" s="219" t="s">
        <v>495</v>
      </c>
      <c r="W18" s="219" t="s">
        <v>495</v>
      </c>
      <c r="X18" s="219" t="s">
        <v>495</v>
      </c>
      <c r="Y18" s="219" t="s">
        <v>495</v>
      </c>
      <c r="Z18" s="219" t="s">
        <v>495</v>
      </c>
      <c r="AA18" s="219" t="s">
        <v>495</v>
      </c>
      <c r="AB18" s="219" t="s">
        <v>495</v>
      </c>
      <c r="AC18" s="219" t="s">
        <v>495</v>
      </c>
      <c r="AD18" s="219" t="s">
        <v>495</v>
      </c>
    </row>
    <row r="19" spans="1:30">
      <c r="A19" s="431"/>
      <c r="B19" s="427" t="s">
        <v>532</v>
      </c>
      <c r="C19" s="428" t="s">
        <v>521</v>
      </c>
      <c r="D19" s="428" t="s">
        <v>522</v>
      </c>
      <c r="E19" s="221" t="s">
        <v>515</v>
      </c>
      <c r="F19" s="219" t="s">
        <v>495</v>
      </c>
      <c r="G19" s="219" t="s">
        <v>495</v>
      </c>
      <c r="H19" s="219" t="s">
        <v>495</v>
      </c>
      <c r="I19" s="219" t="s">
        <v>495</v>
      </c>
      <c r="J19" s="219" t="s">
        <v>495</v>
      </c>
      <c r="K19" s="219" t="s">
        <v>495</v>
      </c>
      <c r="L19" s="219" t="s">
        <v>495</v>
      </c>
      <c r="M19" s="219" t="s">
        <v>495</v>
      </c>
      <c r="N19" s="219" t="s">
        <v>495</v>
      </c>
      <c r="O19" s="219" t="s">
        <v>495</v>
      </c>
      <c r="P19" s="219" t="s">
        <v>495</v>
      </c>
      <c r="Q19" s="219" t="s">
        <v>495</v>
      </c>
      <c r="R19" s="219" t="s">
        <v>495</v>
      </c>
      <c r="S19" s="219" t="s">
        <v>495</v>
      </c>
      <c r="T19" s="219" t="s">
        <v>495</v>
      </c>
      <c r="U19" s="219" t="s">
        <v>495</v>
      </c>
      <c r="V19" s="219" t="s">
        <v>495</v>
      </c>
      <c r="W19" s="219" t="s">
        <v>495</v>
      </c>
      <c r="X19" s="219" t="s">
        <v>495</v>
      </c>
      <c r="Y19" s="219" t="s">
        <v>495</v>
      </c>
      <c r="Z19" s="219" t="s">
        <v>495</v>
      </c>
      <c r="AA19" s="219" t="s">
        <v>495</v>
      </c>
      <c r="AB19" s="219" t="s">
        <v>495</v>
      </c>
      <c r="AC19" s="219" t="s">
        <v>495</v>
      </c>
      <c r="AD19" s="219" t="s">
        <v>495</v>
      </c>
    </row>
    <row r="20" spans="1:30" ht="142.5">
      <c r="A20" s="431"/>
      <c r="B20" s="427"/>
      <c r="C20" s="428"/>
      <c r="D20" s="428"/>
      <c r="E20" s="221" t="s">
        <v>523</v>
      </c>
      <c r="F20" s="219" t="s">
        <v>495</v>
      </c>
      <c r="G20" s="219" t="s">
        <v>495</v>
      </c>
      <c r="H20" s="219" t="s">
        <v>495</v>
      </c>
      <c r="I20" s="219" t="s">
        <v>495</v>
      </c>
      <c r="J20" s="219" t="s">
        <v>495</v>
      </c>
      <c r="K20" s="219" t="s">
        <v>495</v>
      </c>
      <c r="L20" s="219" t="s">
        <v>495</v>
      </c>
      <c r="M20" s="219" t="s">
        <v>495</v>
      </c>
      <c r="N20" s="219" t="s">
        <v>495</v>
      </c>
      <c r="O20" s="219" t="s">
        <v>495</v>
      </c>
      <c r="P20" s="219" t="s">
        <v>495</v>
      </c>
      <c r="Q20" s="219" t="s">
        <v>495</v>
      </c>
      <c r="R20" s="219" t="s">
        <v>495</v>
      </c>
      <c r="S20" s="219" t="s">
        <v>495</v>
      </c>
      <c r="T20" s="219" t="s">
        <v>495</v>
      </c>
      <c r="U20" s="219" t="s">
        <v>495</v>
      </c>
      <c r="V20" s="219" t="s">
        <v>495</v>
      </c>
      <c r="W20" s="219" t="s">
        <v>495</v>
      </c>
      <c r="X20" s="219" t="s">
        <v>495</v>
      </c>
      <c r="Y20" s="219" t="s">
        <v>495</v>
      </c>
      <c r="Z20" s="219" t="s">
        <v>495</v>
      </c>
      <c r="AA20" s="219" t="s">
        <v>495</v>
      </c>
      <c r="AB20" s="219" t="s">
        <v>495</v>
      </c>
      <c r="AC20" s="219" t="s">
        <v>495</v>
      </c>
      <c r="AD20" s="219" t="s">
        <v>495</v>
      </c>
    </row>
    <row r="21" spans="1:30" ht="156.75">
      <c r="A21" s="431"/>
      <c r="B21" s="427"/>
      <c r="C21" s="428"/>
      <c r="D21" s="428"/>
      <c r="E21" s="221" t="s">
        <v>524</v>
      </c>
      <c r="F21" s="219" t="s">
        <v>495</v>
      </c>
      <c r="G21" s="219" t="s">
        <v>495</v>
      </c>
      <c r="H21" s="219" t="s">
        <v>495</v>
      </c>
      <c r="I21" s="219" t="s">
        <v>495</v>
      </c>
      <c r="J21" s="219" t="s">
        <v>495</v>
      </c>
      <c r="K21" s="219" t="s">
        <v>495</v>
      </c>
      <c r="L21" s="219" t="s">
        <v>495</v>
      </c>
      <c r="M21" s="219" t="s">
        <v>495</v>
      </c>
      <c r="N21" s="219" t="s">
        <v>495</v>
      </c>
      <c r="O21" s="219" t="s">
        <v>495</v>
      </c>
      <c r="P21" s="219" t="s">
        <v>495</v>
      </c>
      <c r="Q21" s="219" t="s">
        <v>495</v>
      </c>
      <c r="R21" s="219" t="s">
        <v>495</v>
      </c>
      <c r="S21" s="219" t="s">
        <v>495</v>
      </c>
      <c r="T21" s="219" t="s">
        <v>495</v>
      </c>
      <c r="U21" s="219" t="s">
        <v>495</v>
      </c>
      <c r="V21" s="219" t="s">
        <v>495</v>
      </c>
      <c r="W21" s="219" t="s">
        <v>495</v>
      </c>
      <c r="X21" s="219" t="s">
        <v>495</v>
      </c>
      <c r="Y21" s="219" t="s">
        <v>495</v>
      </c>
      <c r="Z21" s="219" t="s">
        <v>495</v>
      </c>
      <c r="AA21" s="219" t="s">
        <v>495</v>
      </c>
      <c r="AB21" s="219" t="s">
        <v>495</v>
      </c>
      <c r="AC21" s="219" t="s">
        <v>495</v>
      </c>
      <c r="AD21" s="219" t="s">
        <v>495</v>
      </c>
    </row>
    <row r="22" spans="1:30">
      <c r="A22" s="431"/>
      <c r="B22" s="427"/>
      <c r="C22" s="428"/>
      <c r="D22" s="428" t="s">
        <v>525</v>
      </c>
      <c r="E22" s="428"/>
      <c r="F22" s="219" t="s">
        <v>495</v>
      </c>
      <c r="G22" s="219" t="s">
        <v>495</v>
      </c>
      <c r="H22" s="219" t="s">
        <v>495</v>
      </c>
      <c r="I22" s="219" t="s">
        <v>495</v>
      </c>
      <c r="J22" s="219" t="s">
        <v>495</v>
      </c>
      <c r="K22" s="219" t="s">
        <v>495</v>
      </c>
      <c r="L22" s="219" t="s">
        <v>495</v>
      </c>
      <c r="M22" s="219" t="s">
        <v>495</v>
      </c>
      <c r="N22" s="219" t="s">
        <v>495</v>
      </c>
      <c r="O22" s="219" t="s">
        <v>495</v>
      </c>
      <c r="P22" s="219" t="s">
        <v>495</v>
      </c>
      <c r="Q22" s="219" t="s">
        <v>495</v>
      </c>
      <c r="R22" s="219" t="s">
        <v>495</v>
      </c>
      <c r="S22" s="219" t="s">
        <v>495</v>
      </c>
      <c r="T22" s="219" t="s">
        <v>495</v>
      </c>
      <c r="U22" s="219" t="s">
        <v>495</v>
      </c>
      <c r="V22" s="219" t="s">
        <v>495</v>
      </c>
      <c r="W22" s="219" t="s">
        <v>495</v>
      </c>
      <c r="X22" s="219" t="s">
        <v>495</v>
      </c>
      <c r="Y22" s="219" t="s">
        <v>495</v>
      </c>
      <c r="Z22" s="219" t="s">
        <v>495</v>
      </c>
      <c r="AA22" s="219" t="s">
        <v>495</v>
      </c>
      <c r="AB22" s="219" t="s">
        <v>495</v>
      </c>
      <c r="AC22" s="219" t="s">
        <v>495</v>
      </c>
      <c r="AD22" s="219" t="s">
        <v>495</v>
      </c>
    </row>
    <row r="23" spans="1:30">
      <c r="A23" s="431"/>
      <c r="B23" s="427"/>
      <c r="C23" s="428" t="s">
        <v>526</v>
      </c>
      <c r="D23" s="428" t="s">
        <v>527</v>
      </c>
      <c r="E23" s="428"/>
      <c r="F23" s="219" t="s">
        <v>495</v>
      </c>
      <c r="G23" s="219" t="s">
        <v>495</v>
      </c>
      <c r="H23" s="219" t="s">
        <v>495</v>
      </c>
      <c r="I23" s="219" t="s">
        <v>495</v>
      </c>
      <c r="J23" s="219" t="s">
        <v>495</v>
      </c>
      <c r="K23" s="219" t="s">
        <v>495</v>
      </c>
      <c r="L23" s="219" t="s">
        <v>495</v>
      </c>
      <c r="M23" s="219" t="s">
        <v>495</v>
      </c>
      <c r="N23" s="219" t="s">
        <v>495</v>
      </c>
      <c r="O23" s="219" t="s">
        <v>495</v>
      </c>
      <c r="P23" s="219" t="s">
        <v>495</v>
      </c>
      <c r="Q23" s="219" t="s">
        <v>495</v>
      </c>
      <c r="R23" s="219" t="s">
        <v>495</v>
      </c>
      <c r="S23" s="219" t="s">
        <v>495</v>
      </c>
      <c r="T23" s="219" t="s">
        <v>495</v>
      </c>
      <c r="U23" s="219" t="s">
        <v>495</v>
      </c>
      <c r="V23" s="219" t="s">
        <v>495</v>
      </c>
      <c r="W23" s="219" t="s">
        <v>495</v>
      </c>
      <c r="X23" s="219" t="s">
        <v>495</v>
      </c>
      <c r="Y23" s="219" t="s">
        <v>495</v>
      </c>
      <c r="Z23" s="219" t="s">
        <v>495</v>
      </c>
      <c r="AA23" s="219" t="s">
        <v>495</v>
      </c>
      <c r="AB23" s="219" t="s">
        <v>495</v>
      </c>
      <c r="AC23" s="219" t="s">
        <v>495</v>
      </c>
      <c r="AD23" s="219" t="s">
        <v>495</v>
      </c>
    </row>
    <row r="24" spans="1:30">
      <c r="A24" s="431"/>
      <c r="B24" s="427"/>
      <c r="C24" s="428"/>
      <c r="D24" s="428" t="s">
        <v>528</v>
      </c>
      <c r="E24" s="428"/>
      <c r="F24" s="219" t="s">
        <v>495</v>
      </c>
      <c r="G24" s="219" t="s">
        <v>495</v>
      </c>
      <c r="H24" s="219" t="s">
        <v>495</v>
      </c>
      <c r="I24" s="219" t="s">
        <v>495</v>
      </c>
      <c r="J24" s="219" t="s">
        <v>495</v>
      </c>
      <c r="K24" s="219" t="s">
        <v>495</v>
      </c>
      <c r="L24" s="219" t="s">
        <v>495</v>
      </c>
      <c r="M24" s="219" t="s">
        <v>495</v>
      </c>
      <c r="N24" s="219" t="s">
        <v>495</v>
      </c>
      <c r="O24" s="219" t="s">
        <v>495</v>
      </c>
      <c r="P24" s="219" t="s">
        <v>495</v>
      </c>
      <c r="Q24" s="219" t="s">
        <v>495</v>
      </c>
      <c r="R24" s="219" t="s">
        <v>495</v>
      </c>
      <c r="S24" s="219" t="s">
        <v>495</v>
      </c>
      <c r="T24" s="219" t="s">
        <v>495</v>
      </c>
      <c r="U24" s="219" t="s">
        <v>495</v>
      </c>
      <c r="V24" s="219" t="s">
        <v>495</v>
      </c>
      <c r="W24" s="219" t="s">
        <v>495</v>
      </c>
      <c r="X24" s="219" t="s">
        <v>495</v>
      </c>
      <c r="Y24" s="219" t="s">
        <v>495</v>
      </c>
      <c r="Z24" s="219" t="s">
        <v>495</v>
      </c>
      <c r="AA24" s="219" t="s">
        <v>495</v>
      </c>
      <c r="AB24" s="219" t="s">
        <v>495</v>
      </c>
      <c r="AC24" s="219" t="s">
        <v>495</v>
      </c>
      <c r="AD24" s="219" t="s">
        <v>495</v>
      </c>
    </row>
    <row r="25" spans="1:30" ht="71.25">
      <c r="A25" s="431"/>
      <c r="B25" s="427"/>
      <c r="C25" s="207" t="s">
        <v>529</v>
      </c>
      <c r="D25" s="428" t="s">
        <v>530</v>
      </c>
      <c r="E25" s="428"/>
      <c r="F25" s="219" t="s">
        <v>495</v>
      </c>
      <c r="G25" s="219" t="s">
        <v>495</v>
      </c>
      <c r="H25" s="219" t="s">
        <v>495</v>
      </c>
      <c r="I25" s="219" t="s">
        <v>495</v>
      </c>
      <c r="J25" s="219" t="s">
        <v>495</v>
      </c>
      <c r="K25" s="219" t="s">
        <v>495</v>
      </c>
      <c r="L25" s="219" t="s">
        <v>495</v>
      </c>
      <c r="M25" s="219" t="s">
        <v>495</v>
      </c>
      <c r="N25" s="219" t="s">
        <v>495</v>
      </c>
      <c r="O25" s="219" t="s">
        <v>495</v>
      </c>
      <c r="P25" s="219" t="s">
        <v>495</v>
      </c>
      <c r="Q25" s="219" t="s">
        <v>495</v>
      </c>
      <c r="R25" s="219" t="s">
        <v>495</v>
      </c>
      <c r="S25" s="219" t="s">
        <v>495</v>
      </c>
      <c r="T25" s="219" t="s">
        <v>495</v>
      </c>
      <c r="U25" s="219" t="s">
        <v>495</v>
      </c>
      <c r="V25" s="219" t="s">
        <v>495</v>
      </c>
      <c r="W25" s="219" t="s">
        <v>495</v>
      </c>
      <c r="X25" s="219" t="s">
        <v>495</v>
      </c>
      <c r="Y25" s="219" t="s">
        <v>495</v>
      </c>
      <c r="Z25" s="219" t="s">
        <v>495</v>
      </c>
      <c r="AA25" s="219" t="s">
        <v>495</v>
      </c>
      <c r="AB25" s="219" t="s">
        <v>495</v>
      </c>
      <c r="AC25" s="219" t="s">
        <v>495</v>
      </c>
      <c r="AD25" s="219" t="s">
        <v>495</v>
      </c>
    </row>
    <row r="26" spans="1:30">
      <c r="A26" s="431"/>
      <c r="B26" s="427" t="s">
        <v>533</v>
      </c>
      <c r="C26" s="428" t="s">
        <v>521</v>
      </c>
      <c r="D26" s="428" t="s">
        <v>522</v>
      </c>
      <c r="E26" s="221" t="s">
        <v>515</v>
      </c>
      <c r="F26" s="219" t="s">
        <v>495</v>
      </c>
      <c r="G26" s="219" t="s">
        <v>495</v>
      </c>
      <c r="H26" s="219" t="s">
        <v>495</v>
      </c>
      <c r="I26" s="219" t="s">
        <v>495</v>
      </c>
      <c r="J26" s="219" t="s">
        <v>495</v>
      </c>
      <c r="K26" s="219" t="s">
        <v>495</v>
      </c>
      <c r="L26" s="219" t="s">
        <v>495</v>
      </c>
      <c r="M26" s="219" t="s">
        <v>495</v>
      </c>
      <c r="N26" s="219" t="s">
        <v>495</v>
      </c>
      <c r="O26" s="219" t="s">
        <v>495</v>
      </c>
      <c r="P26" s="219" t="s">
        <v>495</v>
      </c>
      <c r="Q26" s="219" t="s">
        <v>495</v>
      </c>
      <c r="R26" s="219" t="s">
        <v>495</v>
      </c>
      <c r="S26" s="219" t="s">
        <v>495</v>
      </c>
      <c r="T26" s="219" t="s">
        <v>495</v>
      </c>
      <c r="U26" s="219" t="s">
        <v>495</v>
      </c>
      <c r="V26" s="219" t="s">
        <v>495</v>
      </c>
      <c r="W26" s="219" t="s">
        <v>495</v>
      </c>
      <c r="X26" s="219" t="s">
        <v>495</v>
      </c>
      <c r="Y26" s="219" t="s">
        <v>495</v>
      </c>
      <c r="Z26" s="219" t="s">
        <v>495</v>
      </c>
      <c r="AA26" s="219" t="s">
        <v>495</v>
      </c>
      <c r="AB26" s="219" t="s">
        <v>495</v>
      </c>
      <c r="AC26" s="219" t="s">
        <v>495</v>
      </c>
      <c r="AD26" s="219" t="s">
        <v>495</v>
      </c>
    </row>
    <row r="27" spans="1:30" ht="142.5">
      <c r="A27" s="431"/>
      <c r="B27" s="427"/>
      <c r="C27" s="428"/>
      <c r="D27" s="428"/>
      <c r="E27" s="221" t="s">
        <v>523</v>
      </c>
      <c r="F27" s="219" t="s">
        <v>495</v>
      </c>
      <c r="G27" s="219" t="s">
        <v>495</v>
      </c>
      <c r="H27" s="219" t="s">
        <v>495</v>
      </c>
      <c r="I27" s="219" t="s">
        <v>495</v>
      </c>
      <c r="J27" s="219" t="s">
        <v>495</v>
      </c>
      <c r="K27" s="219" t="s">
        <v>495</v>
      </c>
      <c r="L27" s="219" t="s">
        <v>495</v>
      </c>
      <c r="M27" s="219" t="s">
        <v>495</v>
      </c>
      <c r="N27" s="219" t="s">
        <v>495</v>
      </c>
      <c r="O27" s="219" t="s">
        <v>495</v>
      </c>
      <c r="P27" s="219" t="s">
        <v>495</v>
      </c>
      <c r="Q27" s="219" t="s">
        <v>495</v>
      </c>
      <c r="R27" s="219" t="s">
        <v>495</v>
      </c>
      <c r="S27" s="219" t="s">
        <v>495</v>
      </c>
      <c r="T27" s="219" t="s">
        <v>495</v>
      </c>
      <c r="U27" s="219" t="s">
        <v>495</v>
      </c>
      <c r="V27" s="219" t="s">
        <v>495</v>
      </c>
      <c r="W27" s="219" t="s">
        <v>495</v>
      </c>
      <c r="X27" s="219" t="s">
        <v>495</v>
      </c>
      <c r="Y27" s="219" t="s">
        <v>495</v>
      </c>
      <c r="Z27" s="219" t="s">
        <v>495</v>
      </c>
      <c r="AA27" s="219" t="s">
        <v>495</v>
      </c>
      <c r="AB27" s="219" t="s">
        <v>495</v>
      </c>
      <c r="AC27" s="219" t="s">
        <v>495</v>
      </c>
      <c r="AD27" s="219" t="s">
        <v>495</v>
      </c>
    </row>
    <row r="28" spans="1:30" ht="156.75">
      <c r="A28" s="431"/>
      <c r="B28" s="427"/>
      <c r="C28" s="428"/>
      <c r="D28" s="428"/>
      <c r="E28" s="221" t="s">
        <v>524</v>
      </c>
      <c r="F28" s="219" t="s">
        <v>495</v>
      </c>
      <c r="G28" s="219" t="s">
        <v>495</v>
      </c>
      <c r="H28" s="219" t="s">
        <v>495</v>
      </c>
      <c r="I28" s="219" t="s">
        <v>495</v>
      </c>
      <c r="J28" s="219" t="s">
        <v>495</v>
      </c>
      <c r="K28" s="219" t="s">
        <v>495</v>
      </c>
      <c r="L28" s="219" t="s">
        <v>495</v>
      </c>
      <c r="M28" s="219" t="s">
        <v>495</v>
      </c>
      <c r="N28" s="219" t="s">
        <v>495</v>
      </c>
      <c r="O28" s="219" t="s">
        <v>495</v>
      </c>
      <c r="P28" s="219" t="s">
        <v>495</v>
      </c>
      <c r="Q28" s="219" t="s">
        <v>495</v>
      </c>
      <c r="R28" s="219" t="s">
        <v>495</v>
      </c>
      <c r="S28" s="219" t="s">
        <v>495</v>
      </c>
      <c r="T28" s="219" t="s">
        <v>495</v>
      </c>
      <c r="U28" s="219" t="s">
        <v>495</v>
      </c>
      <c r="V28" s="219" t="s">
        <v>495</v>
      </c>
      <c r="W28" s="219" t="s">
        <v>495</v>
      </c>
      <c r="X28" s="219" t="s">
        <v>495</v>
      </c>
      <c r="Y28" s="219" t="s">
        <v>495</v>
      </c>
      <c r="Z28" s="219" t="s">
        <v>495</v>
      </c>
      <c r="AA28" s="219" t="s">
        <v>495</v>
      </c>
      <c r="AB28" s="219" t="s">
        <v>495</v>
      </c>
      <c r="AC28" s="219" t="s">
        <v>495</v>
      </c>
      <c r="AD28" s="219" t="s">
        <v>495</v>
      </c>
    </row>
    <row r="29" spans="1:30">
      <c r="A29" s="431"/>
      <c r="B29" s="427"/>
      <c r="C29" s="428"/>
      <c r="D29" s="428" t="s">
        <v>525</v>
      </c>
      <c r="E29" s="428"/>
      <c r="F29" s="219" t="s">
        <v>495</v>
      </c>
      <c r="G29" s="219" t="s">
        <v>495</v>
      </c>
      <c r="H29" s="219" t="s">
        <v>495</v>
      </c>
      <c r="I29" s="219" t="s">
        <v>495</v>
      </c>
      <c r="J29" s="219" t="s">
        <v>495</v>
      </c>
      <c r="K29" s="219" t="s">
        <v>495</v>
      </c>
      <c r="L29" s="219" t="s">
        <v>495</v>
      </c>
      <c r="M29" s="219" t="s">
        <v>495</v>
      </c>
      <c r="N29" s="219" t="s">
        <v>495</v>
      </c>
      <c r="O29" s="219" t="s">
        <v>495</v>
      </c>
      <c r="P29" s="219" t="s">
        <v>495</v>
      </c>
      <c r="Q29" s="219" t="s">
        <v>495</v>
      </c>
      <c r="R29" s="219" t="s">
        <v>495</v>
      </c>
      <c r="S29" s="219" t="s">
        <v>495</v>
      </c>
      <c r="T29" s="219" t="s">
        <v>495</v>
      </c>
      <c r="U29" s="219" t="s">
        <v>495</v>
      </c>
      <c r="V29" s="219" t="s">
        <v>495</v>
      </c>
      <c r="W29" s="219" t="s">
        <v>495</v>
      </c>
      <c r="X29" s="219" t="s">
        <v>495</v>
      </c>
      <c r="Y29" s="219" t="s">
        <v>495</v>
      </c>
      <c r="Z29" s="219" t="s">
        <v>495</v>
      </c>
      <c r="AA29" s="219" t="s">
        <v>495</v>
      </c>
      <c r="AB29" s="219" t="s">
        <v>495</v>
      </c>
      <c r="AC29" s="219" t="s">
        <v>495</v>
      </c>
      <c r="AD29" s="219" t="s">
        <v>495</v>
      </c>
    </row>
    <row r="30" spans="1:30">
      <c r="A30" s="431"/>
      <c r="B30" s="427"/>
      <c r="C30" s="428" t="s">
        <v>526</v>
      </c>
      <c r="D30" s="428" t="s">
        <v>527</v>
      </c>
      <c r="E30" s="428"/>
      <c r="F30" s="219" t="s">
        <v>495</v>
      </c>
      <c r="G30" s="219" t="s">
        <v>495</v>
      </c>
      <c r="H30" s="219" t="s">
        <v>495</v>
      </c>
      <c r="I30" s="219" t="s">
        <v>495</v>
      </c>
      <c r="J30" s="219" t="s">
        <v>495</v>
      </c>
      <c r="K30" s="219" t="s">
        <v>495</v>
      </c>
      <c r="L30" s="219" t="s">
        <v>495</v>
      </c>
      <c r="M30" s="219" t="s">
        <v>495</v>
      </c>
      <c r="N30" s="219" t="s">
        <v>495</v>
      </c>
      <c r="O30" s="219" t="s">
        <v>495</v>
      </c>
      <c r="P30" s="219" t="s">
        <v>495</v>
      </c>
      <c r="Q30" s="219" t="s">
        <v>495</v>
      </c>
      <c r="R30" s="219" t="s">
        <v>495</v>
      </c>
      <c r="S30" s="219" t="s">
        <v>495</v>
      </c>
      <c r="T30" s="219" t="s">
        <v>495</v>
      </c>
      <c r="U30" s="219" t="s">
        <v>495</v>
      </c>
      <c r="V30" s="219" t="s">
        <v>495</v>
      </c>
      <c r="W30" s="219" t="s">
        <v>495</v>
      </c>
      <c r="X30" s="219" t="s">
        <v>495</v>
      </c>
      <c r="Y30" s="219" t="s">
        <v>495</v>
      </c>
      <c r="Z30" s="219" t="s">
        <v>495</v>
      </c>
      <c r="AA30" s="219" t="s">
        <v>495</v>
      </c>
      <c r="AB30" s="219" t="s">
        <v>495</v>
      </c>
      <c r="AC30" s="219" t="s">
        <v>495</v>
      </c>
      <c r="AD30" s="219" t="s">
        <v>495</v>
      </c>
    </row>
    <row r="31" spans="1:30">
      <c r="A31" s="431"/>
      <c r="B31" s="427"/>
      <c r="C31" s="428"/>
      <c r="D31" s="428" t="s">
        <v>528</v>
      </c>
      <c r="E31" s="428"/>
      <c r="F31" s="219" t="s">
        <v>495</v>
      </c>
      <c r="G31" s="219" t="s">
        <v>495</v>
      </c>
      <c r="H31" s="219" t="s">
        <v>495</v>
      </c>
      <c r="I31" s="219" t="s">
        <v>495</v>
      </c>
      <c r="J31" s="219" t="s">
        <v>495</v>
      </c>
      <c r="K31" s="219" t="s">
        <v>495</v>
      </c>
      <c r="L31" s="219" t="s">
        <v>495</v>
      </c>
      <c r="M31" s="219" t="s">
        <v>495</v>
      </c>
      <c r="N31" s="219" t="s">
        <v>495</v>
      </c>
      <c r="O31" s="219" t="s">
        <v>495</v>
      </c>
      <c r="P31" s="219" t="s">
        <v>495</v>
      </c>
      <c r="Q31" s="219" t="s">
        <v>495</v>
      </c>
      <c r="R31" s="219" t="s">
        <v>495</v>
      </c>
      <c r="S31" s="219" t="s">
        <v>495</v>
      </c>
      <c r="T31" s="219" t="s">
        <v>495</v>
      </c>
      <c r="U31" s="219" t="s">
        <v>495</v>
      </c>
      <c r="V31" s="219" t="s">
        <v>495</v>
      </c>
      <c r="W31" s="219" t="s">
        <v>495</v>
      </c>
      <c r="X31" s="219" t="s">
        <v>495</v>
      </c>
      <c r="Y31" s="219" t="s">
        <v>495</v>
      </c>
      <c r="Z31" s="219" t="s">
        <v>495</v>
      </c>
      <c r="AA31" s="219" t="s">
        <v>495</v>
      </c>
      <c r="AB31" s="219" t="s">
        <v>495</v>
      </c>
      <c r="AC31" s="219" t="s">
        <v>495</v>
      </c>
      <c r="AD31" s="219" t="s">
        <v>495</v>
      </c>
    </row>
    <row r="32" spans="1:30" ht="71.25">
      <c r="A32" s="431"/>
      <c r="B32" s="427"/>
      <c r="C32" s="207" t="s">
        <v>529</v>
      </c>
      <c r="D32" s="428" t="s">
        <v>530</v>
      </c>
      <c r="E32" s="428"/>
      <c r="F32" s="219" t="s">
        <v>495</v>
      </c>
      <c r="G32" s="219" t="s">
        <v>495</v>
      </c>
      <c r="H32" s="219" t="s">
        <v>495</v>
      </c>
      <c r="I32" s="219" t="s">
        <v>495</v>
      </c>
      <c r="J32" s="219" t="s">
        <v>495</v>
      </c>
      <c r="K32" s="219" t="s">
        <v>495</v>
      </c>
      <c r="L32" s="219" t="s">
        <v>495</v>
      </c>
      <c r="M32" s="219" t="s">
        <v>495</v>
      </c>
      <c r="N32" s="219" t="s">
        <v>495</v>
      </c>
      <c r="O32" s="219" t="s">
        <v>495</v>
      </c>
      <c r="P32" s="219" t="s">
        <v>495</v>
      </c>
      <c r="Q32" s="219" t="s">
        <v>495</v>
      </c>
      <c r="R32" s="219" t="s">
        <v>495</v>
      </c>
      <c r="S32" s="219" t="s">
        <v>495</v>
      </c>
      <c r="T32" s="219" t="s">
        <v>495</v>
      </c>
      <c r="U32" s="219" t="s">
        <v>495</v>
      </c>
      <c r="V32" s="219" t="s">
        <v>495</v>
      </c>
      <c r="W32" s="219" t="s">
        <v>495</v>
      </c>
      <c r="X32" s="219" t="s">
        <v>495</v>
      </c>
      <c r="Y32" s="219" t="s">
        <v>495</v>
      </c>
      <c r="Z32" s="219" t="s">
        <v>495</v>
      </c>
      <c r="AA32" s="219" t="s">
        <v>495</v>
      </c>
      <c r="AB32" s="219" t="s">
        <v>495</v>
      </c>
      <c r="AC32" s="219" t="s">
        <v>495</v>
      </c>
      <c r="AD32" s="219" t="s">
        <v>495</v>
      </c>
    </row>
    <row r="33" spans="1:30">
      <c r="A33" s="431"/>
      <c r="B33" s="427" t="s">
        <v>534</v>
      </c>
      <c r="C33" s="428" t="s">
        <v>521</v>
      </c>
      <c r="D33" s="428" t="s">
        <v>522</v>
      </c>
      <c r="E33" s="221" t="s">
        <v>515</v>
      </c>
      <c r="F33" s="219" t="s">
        <v>495</v>
      </c>
      <c r="G33" s="219" t="s">
        <v>495</v>
      </c>
      <c r="H33" s="219" t="s">
        <v>495</v>
      </c>
      <c r="I33" s="219" t="s">
        <v>495</v>
      </c>
      <c r="J33" s="219" t="s">
        <v>495</v>
      </c>
      <c r="K33" s="219" t="s">
        <v>495</v>
      </c>
      <c r="L33" s="219" t="s">
        <v>495</v>
      </c>
      <c r="M33" s="219" t="s">
        <v>495</v>
      </c>
      <c r="N33" s="219" t="s">
        <v>495</v>
      </c>
      <c r="O33" s="219" t="s">
        <v>495</v>
      </c>
      <c r="P33" s="219" t="s">
        <v>495</v>
      </c>
      <c r="Q33" s="219" t="s">
        <v>495</v>
      </c>
      <c r="R33" s="219" t="s">
        <v>495</v>
      </c>
      <c r="S33" s="219" t="s">
        <v>495</v>
      </c>
      <c r="T33" s="219" t="s">
        <v>495</v>
      </c>
      <c r="U33" s="219" t="s">
        <v>495</v>
      </c>
      <c r="V33" s="219" t="s">
        <v>495</v>
      </c>
      <c r="W33" s="219" t="s">
        <v>495</v>
      </c>
      <c r="X33" s="219" t="s">
        <v>495</v>
      </c>
      <c r="Y33" s="219" t="s">
        <v>495</v>
      </c>
      <c r="Z33" s="219" t="s">
        <v>495</v>
      </c>
      <c r="AA33" s="219" t="s">
        <v>495</v>
      </c>
      <c r="AB33" s="219" t="s">
        <v>495</v>
      </c>
      <c r="AC33" s="219" t="s">
        <v>495</v>
      </c>
      <c r="AD33" s="219" t="s">
        <v>495</v>
      </c>
    </row>
    <row r="34" spans="1:30" ht="142.5">
      <c r="A34" s="431"/>
      <c r="B34" s="427"/>
      <c r="C34" s="428"/>
      <c r="D34" s="428"/>
      <c r="E34" s="221" t="s">
        <v>523</v>
      </c>
      <c r="F34" s="219" t="s">
        <v>495</v>
      </c>
      <c r="G34" s="219" t="s">
        <v>495</v>
      </c>
      <c r="H34" s="219" t="s">
        <v>495</v>
      </c>
      <c r="I34" s="219" t="s">
        <v>495</v>
      </c>
      <c r="J34" s="219" t="s">
        <v>495</v>
      </c>
      <c r="K34" s="219" t="s">
        <v>495</v>
      </c>
      <c r="L34" s="219" t="s">
        <v>495</v>
      </c>
      <c r="M34" s="219" t="s">
        <v>495</v>
      </c>
      <c r="N34" s="219" t="s">
        <v>495</v>
      </c>
      <c r="O34" s="219" t="s">
        <v>495</v>
      </c>
      <c r="P34" s="219" t="s">
        <v>495</v>
      </c>
      <c r="Q34" s="219" t="s">
        <v>495</v>
      </c>
      <c r="R34" s="219" t="s">
        <v>495</v>
      </c>
      <c r="S34" s="219" t="s">
        <v>495</v>
      </c>
      <c r="T34" s="219" t="s">
        <v>495</v>
      </c>
      <c r="U34" s="219" t="s">
        <v>495</v>
      </c>
      <c r="V34" s="219" t="s">
        <v>495</v>
      </c>
      <c r="W34" s="219" t="s">
        <v>495</v>
      </c>
      <c r="X34" s="219" t="s">
        <v>495</v>
      </c>
      <c r="Y34" s="219" t="s">
        <v>495</v>
      </c>
      <c r="Z34" s="219" t="s">
        <v>495</v>
      </c>
      <c r="AA34" s="219" t="s">
        <v>495</v>
      </c>
      <c r="AB34" s="219" t="s">
        <v>495</v>
      </c>
      <c r="AC34" s="219" t="s">
        <v>495</v>
      </c>
      <c r="AD34" s="219" t="s">
        <v>495</v>
      </c>
    </row>
    <row r="35" spans="1:30" ht="156.75">
      <c r="A35" s="431"/>
      <c r="B35" s="427"/>
      <c r="C35" s="428"/>
      <c r="D35" s="428"/>
      <c r="E35" s="221" t="s">
        <v>524</v>
      </c>
      <c r="F35" s="219" t="s">
        <v>495</v>
      </c>
      <c r="G35" s="219" t="s">
        <v>495</v>
      </c>
      <c r="H35" s="219" t="s">
        <v>495</v>
      </c>
      <c r="I35" s="219" t="s">
        <v>495</v>
      </c>
      <c r="J35" s="219" t="s">
        <v>495</v>
      </c>
      <c r="K35" s="219" t="s">
        <v>495</v>
      </c>
      <c r="L35" s="219" t="s">
        <v>495</v>
      </c>
      <c r="M35" s="219" t="s">
        <v>495</v>
      </c>
      <c r="N35" s="219" t="s">
        <v>495</v>
      </c>
      <c r="O35" s="219" t="s">
        <v>495</v>
      </c>
      <c r="P35" s="219" t="s">
        <v>495</v>
      </c>
      <c r="Q35" s="219" t="s">
        <v>495</v>
      </c>
      <c r="R35" s="219" t="s">
        <v>495</v>
      </c>
      <c r="S35" s="219" t="s">
        <v>495</v>
      </c>
      <c r="T35" s="219" t="s">
        <v>495</v>
      </c>
      <c r="U35" s="219" t="s">
        <v>495</v>
      </c>
      <c r="V35" s="219" t="s">
        <v>495</v>
      </c>
      <c r="W35" s="219" t="s">
        <v>495</v>
      </c>
      <c r="X35" s="219" t="s">
        <v>495</v>
      </c>
      <c r="Y35" s="219" t="s">
        <v>495</v>
      </c>
      <c r="Z35" s="219" t="s">
        <v>495</v>
      </c>
      <c r="AA35" s="219" t="s">
        <v>495</v>
      </c>
      <c r="AB35" s="219" t="s">
        <v>495</v>
      </c>
      <c r="AC35" s="219" t="s">
        <v>495</v>
      </c>
      <c r="AD35" s="219" t="s">
        <v>495</v>
      </c>
    </row>
    <row r="36" spans="1:30">
      <c r="A36" s="431"/>
      <c r="B36" s="427"/>
      <c r="C36" s="428"/>
      <c r="D36" s="428" t="s">
        <v>525</v>
      </c>
      <c r="E36" s="428"/>
      <c r="F36" s="219" t="s">
        <v>495</v>
      </c>
      <c r="G36" s="219" t="s">
        <v>495</v>
      </c>
      <c r="H36" s="219" t="s">
        <v>495</v>
      </c>
      <c r="I36" s="219" t="s">
        <v>495</v>
      </c>
      <c r="J36" s="219" t="s">
        <v>495</v>
      </c>
      <c r="K36" s="219" t="s">
        <v>495</v>
      </c>
      <c r="L36" s="219" t="s">
        <v>495</v>
      </c>
      <c r="M36" s="219" t="s">
        <v>495</v>
      </c>
      <c r="N36" s="219" t="s">
        <v>495</v>
      </c>
      <c r="O36" s="219" t="s">
        <v>495</v>
      </c>
      <c r="P36" s="219" t="s">
        <v>495</v>
      </c>
      <c r="Q36" s="219" t="s">
        <v>495</v>
      </c>
      <c r="R36" s="219" t="s">
        <v>495</v>
      </c>
      <c r="S36" s="219" t="s">
        <v>495</v>
      </c>
      <c r="T36" s="219" t="s">
        <v>495</v>
      </c>
      <c r="U36" s="219" t="s">
        <v>495</v>
      </c>
      <c r="V36" s="219" t="s">
        <v>495</v>
      </c>
      <c r="W36" s="219" t="s">
        <v>495</v>
      </c>
      <c r="X36" s="219" t="s">
        <v>495</v>
      </c>
      <c r="Y36" s="219" t="s">
        <v>495</v>
      </c>
      <c r="Z36" s="219" t="s">
        <v>495</v>
      </c>
      <c r="AA36" s="219" t="s">
        <v>495</v>
      </c>
      <c r="AB36" s="219" t="s">
        <v>495</v>
      </c>
      <c r="AC36" s="219" t="s">
        <v>495</v>
      </c>
      <c r="AD36" s="219" t="s">
        <v>495</v>
      </c>
    </row>
    <row r="37" spans="1:30">
      <c r="A37" s="431"/>
      <c r="B37" s="427"/>
      <c r="C37" s="428" t="s">
        <v>526</v>
      </c>
      <c r="D37" s="428" t="s">
        <v>527</v>
      </c>
      <c r="E37" s="428"/>
      <c r="F37" s="219" t="s">
        <v>495</v>
      </c>
      <c r="G37" s="219" t="s">
        <v>495</v>
      </c>
      <c r="H37" s="219" t="s">
        <v>495</v>
      </c>
      <c r="I37" s="219" t="s">
        <v>495</v>
      </c>
      <c r="J37" s="219" t="s">
        <v>495</v>
      </c>
      <c r="K37" s="219" t="s">
        <v>495</v>
      </c>
      <c r="L37" s="219" t="s">
        <v>495</v>
      </c>
      <c r="M37" s="219" t="s">
        <v>495</v>
      </c>
      <c r="N37" s="219" t="s">
        <v>495</v>
      </c>
      <c r="O37" s="219" t="s">
        <v>495</v>
      </c>
      <c r="P37" s="219" t="s">
        <v>495</v>
      </c>
      <c r="Q37" s="219" t="s">
        <v>495</v>
      </c>
      <c r="R37" s="219" t="s">
        <v>495</v>
      </c>
      <c r="S37" s="219" t="s">
        <v>495</v>
      </c>
      <c r="T37" s="219" t="s">
        <v>495</v>
      </c>
      <c r="U37" s="219" t="s">
        <v>495</v>
      </c>
      <c r="V37" s="219" t="s">
        <v>495</v>
      </c>
      <c r="W37" s="219" t="s">
        <v>495</v>
      </c>
      <c r="X37" s="219" t="s">
        <v>495</v>
      </c>
      <c r="Y37" s="219" t="s">
        <v>495</v>
      </c>
      <c r="Z37" s="219" t="s">
        <v>495</v>
      </c>
      <c r="AA37" s="219" t="s">
        <v>495</v>
      </c>
      <c r="AB37" s="219" t="s">
        <v>495</v>
      </c>
      <c r="AC37" s="219" t="s">
        <v>495</v>
      </c>
      <c r="AD37" s="219" t="s">
        <v>495</v>
      </c>
    </row>
    <row r="38" spans="1:30">
      <c r="A38" s="431"/>
      <c r="B38" s="427"/>
      <c r="C38" s="428"/>
      <c r="D38" s="428" t="s">
        <v>528</v>
      </c>
      <c r="E38" s="428"/>
      <c r="F38" s="219" t="s">
        <v>495</v>
      </c>
      <c r="G38" s="219" t="s">
        <v>495</v>
      </c>
      <c r="H38" s="219" t="s">
        <v>495</v>
      </c>
      <c r="I38" s="219" t="s">
        <v>495</v>
      </c>
      <c r="J38" s="219" t="s">
        <v>495</v>
      </c>
      <c r="K38" s="219" t="s">
        <v>495</v>
      </c>
      <c r="L38" s="219" t="s">
        <v>495</v>
      </c>
      <c r="M38" s="219" t="s">
        <v>495</v>
      </c>
      <c r="N38" s="219" t="s">
        <v>495</v>
      </c>
      <c r="O38" s="219" t="s">
        <v>495</v>
      </c>
      <c r="P38" s="219" t="s">
        <v>495</v>
      </c>
      <c r="Q38" s="219" t="s">
        <v>495</v>
      </c>
      <c r="R38" s="219" t="s">
        <v>495</v>
      </c>
      <c r="S38" s="219" t="s">
        <v>495</v>
      </c>
      <c r="T38" s="219" t="s">
        <v>495</v>
      </c>
      <c r="U38" s="219" t="s">
        <v>495</v>
      </c>
      <c r="V38" s="219" t="s">
        <v>495</v>
      </c>
      <c r="W38" s="219" t="s">
        <v>495</v>
      </c>
      <c r="X38" s="219" t="s">
        <v>495</v>
      </c>
      <c r="Y38" s="219" t="s">
        <v>495</v>
      </c>
      <c r="Z38" s="219" t="s">
        <v>495</v>
      </c>
      <c r="AA38" s="219" t="s">
        <v>495</v>
      </c>
      <c r="AB38" s="219" t="s">
        <v>495</v>
      </c>
      <c r="AC38" s="219" t="s">
        <v>495</v>
      </c>
      <c r="AD38" s="219" t="s">
        <v>495</v>
      </c>
    </row>
    <row r="39" spans="1:30" ht="71.25">
      <c r="A39" s="431"/>
      <c r="B39" s="427"/>
      <c r="C39" s="207" t="s">
        <v>529</v>
      </c>
      <c r="D39" s="428" t="s">
        <v>530</v>
      </c>
      <c r="E39" s="428"/>
      <c r="F39" s="219" t="s">
        <v>495</v>
      </c>
      <c r="G39" s="219" t="s">
        <v>495</v>
      </c>
      <c r="H39" s="219" t="s">
        <v>495</v>
      </c>
      <c r="I39" s="219" t="s">
        <v>495</v>
      </c>
      <c r="J39" s="219" t="s">
        <v>495</v>
      </c>
      <c r="K39" s="219" t="s">
        <v>495</v>
      </c>
      <c r="L39" s="219" t="s">
        <v>495</v>
      </c>
      <c r="M39" s="219" t="s">
        <v>495</v>
      </c>
      <c r="N39" s="219" t="s">
        <v>495</v>
      </c>
      <c r="O39" s="219" t="s">
        <v>495</v>
      </c>
      <c r="P39" s="219" t="s">
        <v>495</v>
      </c>
      <c r="Q39" s="219" t="s">
        <v>495</v>
      </c>
      <c r="R39" s="219" t="s">
        <v>495</v>
      </c>
      <c r="S39" s="219" t="s">
        <v>495</v>
      </c>
      <c r="T39" s="219" t="s">
        <v>495</v>
      </c>
      <c r="U39" s="219" t="s">
        <v>495</v>
      </c>
      <c r="V39" s="219" t="s">
        <v>495</v>
      </c>
      <c r="W39" s="219" t="s">
        <v>495</v>
      </c>
      <c r="X39" s="219" t="s">
        <v>495</v>
      </c>
      <c r="Y39" s="219" t="s">
        <v>495</v>
      </c>
      <c r="Z39" s="219" t="s">
        <v>495</v>
      </c>
      <c r="AA39" s="219" t="s">
        <v>495</v>
      </c>
      <c r="AB39" s="219" t="s">
        <v>495</v>
      </c>
      <c r="AC39" s="219" t="s">
        <v>495</v>
      </c>
      <c r="AD39" s="219" t="s">
        <v>495</v>
      </c>
    </row>
    <row r="40" spans="1:30">
      <c r="A40" s="431"/>
      <c r="B40" s="427" t="s">
        <v>515</v>
      </c>
      <c r="C40" s="428" t="s">
        <v>521</v>
      </c>
      <c r="D40" s="428" t="s">
        <v>522</v>
      </c>
      <c r="E40" s="221" t="s">
        <v>515</v>
      </c>
      <c r="F40" s="219" t="s">
        <v>495</v>
      </c>
      <c r="G40" s="219" t="s">
        <v>495</v>
      </c>
      <c r="H40" s="219" t="s">
        <v>495</v>
      </c>
      <c r="I40" s="219" t="s">
        <v>495</v>
      </c>
      <c r="J40" s="219" t="s">
        <v>495</v>
      </c>
      <c r="K40" s="219" t="s">
        <v>495</v>
      </c>
      <c r="L40" s="219" t="s">
        <v>495</v>
      </c>
      <c r="M40" s="219" t="s">
        <v>495</v>
      </c>
      <c r="N40" s="219" t="s">
        <v>495</v>
      </c>
      <c r="O40" s="219" t="s">
        <v>495</v>
      </c>
      <c r="P40" s="219" t="s">
        <v>495</v>
      </c>
      <c r="Q40" s="219" t="s">
        <v>495</v>
      </c>
      <c r="R40" s="219" t="s">
        <v>495</v>
      </c>
      <c r="S40" s="219" t="s">
        <v>495</v>
      </c>
      <c r="T40" s="219" t="s">
        <v>495</v>
      </c>
      <c r="U40" s="219" t="s">
        <v>495</v>
      </c>
      <c r="V40" s="219" t="s">
        <v>495</v>
      </c>
      <c r="W40" s="219" t="s">
        <v>495</v>
      </c>
      <c r="X40" s="219" t="s">
        <v>495</v>
      </c>
      <c r="Y40" s="219" t="s">
        <v>495</v>
      </c>
      <c r="Z40" s="219" t="s">
        <v>495</v>
      </c>
      <c r="AA40" s="219" t="s">
        <v>495</v>
      </c>
      <c r="AB40" s="219" t="s">
        <v>495</v>
      </c>
      <c r="AC40" s="219" t="s">
        <v>495</v>
      </c>
      <c r="AD40" s="219" t="s">
        <v>495</v>
      </c>
    </row>
    <row r="41" spans="1:30" ht="142.5">
      <c r="A41" s="431"/>
      <c r="B41" s="427"/>
      <c r="C41" s="428"/>
      <c r="D41" s="428"/>
      <c r="E41" s="221" t="s">
        <v>523</v>
      </c>
      <c r="F41" s="219" t="s">
        <v>495</v>
      </c>
      <c r="G41" s="219" t="s">
        <v>495</v>
      </c>
      <c r="H41" s="219" t="s">
        <v>495</v>
      </c>
      <c r="I41" s="219" t="s">
        <v>495</v>
      </c>
      <c r="J41" s="219" t="s">
        <v>495</v>
      </c>
      <c r="K41" s="219" t="s">
        <v>495</v>
      </c>
      <c r="L41" s="219" t="s">
        <v>495</v>
      </c>
      <c r="M41" s="219" t="s">
        <v>495</v>
      </c>
      <c r="N41" s="219" t="s">
        <v>495</v>
      </c>
      <c r="O41" s="219" t="s">
        <v>495</v>
      </c>
      <c r="P41" s="219" t="s">
        <v>495</v>
      </c>
      <c r="Q41" s="219" t="s">
        <v>495</v>
      </c>
      <c r="R41" s="219" t="s">
        <v>495</v>
      </c>
      <c r="S41" s="219" t="s">
        <v>495</v>
      </c>
      <c r="T41" s="219" t="s">
        <v>495</v>
      </c>
      <c r="U41" s="219" t="s">
        <v>495</v>
      </c>
      <c r="V41" s="219" t="s">
        <v>495</v>
      </c>
      <c r="W41" s="219" t="s">
        <v>495</v>
      </c>
      <c r="X41" s="219" t="s">
        <v>495</v>
      </c>
      <c r="Y41" s="219" t="s">
        <v>495</v>
      </c>
      <c r="Z41" s="219" t="s">
        <v>495</v>
      </c>
      <c r="AA41" s="219" t="s">
        <v>495</v>
      </c>
      <c r="AB41" s="219" t="s">
        <v>495</v>
      </c>
      <c r="AC41" s="219" t="s">
        <v>495</v>
      </c>
      <c r="AD41" s="219" t="s">
        <v>495</v>
      </c>
    </row>
    <row r="42" spans="1:30" ht="156.75">
      <c r="A42" s="431"/>
      <c r="B42" s="427"/>
      <c r="C42" s="428"/>
      <c r="D42" s="428"/>
      <c r="E42" s="221" t="s">
        <v>524</v>
      </c>
      <c r="F42" s="219" t="s">
        <v>495</v>
      </c>
      <c r="G42" s="219" t="s">
        <v>495</v>
      </c>
      <c r="H42" s="219" t="s">
        <v>495</v>
      </c>
      <c r="I42" s="219" t="s">
        <v>495</v>
      </c>
      <c r="J42" s="219" t="s">
        <v>495</v>
      </c>
      <c r="K42" s="219" t="s">
        <v>495</v>
      </c>
      <c r="L42" s="219" t="s">
        <v>495</v>
      </c>
      <c r="M42" s="219" t="s">
        <v>495</v>
      </c>
      <c r="N42" s="219" t="s">
        <v>495</v>
      </c>
      <c r="O42" s="219" t="s">
        <v>495</v>
      </c>
      <c r="P42" s="219" t="s">
        <v>495</v>
      </c>
      <c r="Q42" s="219" t="s">
        <v>495</v>
      </c>
      <c r="R42" s="219" t="s">
        <v>495</v>
      </c>
      <c r="S42" s="219" t="s">
        <v>495</v>
      </c>
      <c r="T42" s="219" t="s">
        <v>495</v>
      </c>
      <c r="U42" s="219" t="s">
        <v>495</v>
      </c>
      <c r="V42" s="219" t="s">
        <v>495</v>
      </c>
      <c r="W42" s="219" t="s">
        <v>495</v>
      </c>
      <c r="X42" s="219" t="s">
        <v>495</v>
      </c>
      <c r="Y42" s="219" t="s">
        <v>495</v>
      </c>
      <c r="Z42" s="219" t="s">
        <v>495</v>
      </c>
      <c r="AA42" s="219" t="s">
        <v>495</v>
      </c>
      <c r="AB42" s="219" t="s">
        <v>495</v>
      </c>
      <c r="AC42" s="219" t="s">
        <v>495</v>
      </c>
      <c r="AD42" s="219" t="s">
        <v>495</v>
      </c>
    </row>
    <row r="43" spans="1:30">
      <c r="A43" s="431"/>
      <c r="B43" s="427"/>
      <c r="C43" s="428"/>
      <c r="D43" s="428" t="s">
        <v>525</v>
      </c>
      <c r="E43" s="428"/>
      <c r="F43" s="219" t="s">
        <v>495</v>
      </c>
      <c r="G43" s="219" t="s">
        <v>495</v>
      </c>
      <c r="H43" s="219" t="s">
        <v>495</v>
      </c>
      <c r="I43" s="219" t="s">
        <v>495</v>
      </c>
      <c r="J43" s="219" t="s">
        <v>495</v>
      </c>
      <c r="K43" s="219" t="s">
        <v>495</v>
      </c>
      <c r="L43" s="219" t="s">
        <v>495</v>
      </c>
      <c r="M43" s="219" t="s">
        <v>495</v>
      </c>
      <c r="N43" s="219" t="s">
        <v>495</v>
      </c>
      <c r="O43" s="219" t="s">
        <v>495</v>
      </c>
      <c r="P43" s="219" t="s">
        <v>495</v>
      </c>
      <c r="Q43" s="219" t="s">
        <v>495</v>
      </c>
      <c r="R43" s="219" t="s">
        <v>495</v>
      </c>
      <c r="S43" s="219" t="s">
        <v>495</v>
      </c>
      <c r="T43" s="219" t="s">
        <v>495</v>
      </c>
      <c r="U43" s="219" t="s">
        <v>495</v>
      </c>
      <c r="V43" s="219" t="s">
        <v>495</v>
      </c>
      <c r="W43" s="219" t="s">
        <v>495</v>
      </c>
      <c r="X43" s="219" t="s">
        <v>495</v>
      </c>
      <c r="Y43" s="219" t="s">
        <v>495</v>
      </c>
      <c r="Z43" s="219" t="s">
        <v>495</v>
      </c>
      <c r="AA43" s="219" t="s">
        <v>495</v>
      </c>
      <c r="AB43" s="219" t="s">
        <v>495</v>
      </c>
      <c r="AC43" s="219" t="s">
        <v>495</v>
      </c>
      <c r="AD43" s="219" t="s">
        <v>495</v>
      </c>
    </row>
    <row r="44" spans="1:30">
      <c r="A44" s="431"/>
      <c r="B44" s="427"/>
      <c r="C44" s="428" t="s">
        <v>526</v>
      </c>
      <c r="D44" s="428" t="s">
        <v>527</v>
      </c>
      <c r="E44" s="428"/>
      <c r="F44" s="219" t="s">
        <v>495</v>
      </c>
      <c r="G44" s="219" t="s">
        <v>495</v>
      </c>
      <c r="H44" s="219" t="s">
        <v>495</v>
      </c>
      <c r="I44" s="219" t="s">
        <v>495</v>
      </c>
      <c r="J44" s="219" t="s">
        <v>495</v>
      </c>
      <c r="K44" s="219" t="s">
        <v>495</v>
      </c>
      <c r="L44" s="219" t="s">
        <v>495</v>
      </c>
      <c r="M44" s="219" t="s">
        <v>495</v>
      </c>
      <c r="N44" s="219" t="s">
        <v>495</v>
      </c>
      <c r="O44" s="219" t="s">
        <v>495</v>
      </c>
      <c r="P44" s="219" t="s">
        <v>495</v>
      </c>
      <c r="Q44" s="219" t="s">
        <v>495</v>
      </c>
      <c r="R44" s="219" t="s">
        <v>495</v>
      </c>
      <c r="S44" s="219" t="s">
        <v>495</v>
      </c>
      <c r="T44" s="219" t="s">
        <v>495</v>
      </c>
      <c r="U44" s="219" t="s">
        <v>495</v>
      </c>
      <c r="V44" s="219" t="s">
        <v>495</v>
      </c>
      <c r="W44" s="219" t="s">
        <v>495</v>
      </c>
      <c r="X44" s="219" t="s">
        <v>495</v>
      </c>
      <c r="Y44" s="219" t="s">
        <v>495</v>
      </c>
      <c r="Z44" s="219" t="s">
        <v>495</v>
      </c>
      <c r="AA44" s="219" t="s">
        <v>495</v>
      </c>
      <c r="AB44" s="219" t="s">
        <v>495</v>
      </c>
      <c r="AC44" s="219" t="s">
        <v>495</v>
      </c>
      <c r="AD44" s="219" t="s">
        <v>495</v>
      </c>
    </row>
    <row r="45" spans="1:30">
      <c r="A45" s="431"/>
      <c r="B45" s="427"/>
      <c r="C45" s="429"/>
      <c r="D45" s="428" t="s">
        <v>528</v>
      </c>
      <c r="E45" s="428"/>
      <c r="F45" s="219" t="s">
        <v>495</v>
      </c>
      <c r="G45" s="219" t="s">
        <v>495</v>
      </c>
      <c r="H45" s="219" t="s">
        <v>495</v>
      </c>
      <c r="I45" s="219" t="s">
        <v>495</v>
      </c>
      <c r="J45" s="219" t="s">
        <v>495</v>
      </c>
      <c r="K45" s="219" t="s">
        <v>495</v>
      </c>
      <c r="L45" s="219" t="s">
        <v>495</v>
      </c>
      <c r="M45" s="219" t="s">
        <v>495</v>
      </c>
      <c r="N45" s="219" t="s">
        <v>495</v>
      </c>
      <c r="O45" s="219" t="s">
        <v>495</v>
      </c>
      <c r="P45" s="219" t="s">
        <v>495</v>
      </c>
      <c r="Q45" s="219" t="s">
        <v>495</v>
      </c>
      <c r="R45" s="219" t="s">
        <v>495</v>
      </c>
      <c r="S45" s="219" t="s">
        <v>495</v>
      </c>
      <c r="T45" s="219" t="s">
        <v>495</v>
      </c>
      <c r="U45" s="219" t="s">
        <v>495</v>
      </c>
      <c r="V45" s="219" t="s">
        <v>495</v>
      </c>
      <c r="W45" s="219" t="s">
        <v>495</v>
      </c>
      <c r="X45" s="219" t="s">
        <v>495</v>
      </c>
      <c r="Y45" s="219" t="s">
        <v>495</v>
      </c>
      <c r="Z45" s="219" t="s">
        <v>495</v>
      </c>
      <c r="AA45" s="219" t="s">
        <v>495</v>
      </c>
      <c r="AB45" s="219" t="s">
        <v>495</v>
      </c>
      <c r="AC45" s="219" t="s">
        <v>495</v>
      </c>
      <c r="AD45" s="219" t="s">
        <v>495</v>
      </c>
    </row>
    <row r="46" spans="1:30" ht="71.25">
      <c r="A46" s="432"/>
      <c r="B46" s="427"/>
      <c r="C46" s="221" t="s">
        <v>529</v>
      </c>
      <c r="D46" s="428" t="s">
        <v>530</v>
      </c>
      <c r="E46" s="428"/>
      <c r="F46" s="219" t="s">
        <v>495</v>
      </c>
      <c r="G46" s="219" t="s">
        <v>495</v>
      </c>
      <c r="H46" s="219" t="s">
        <v>495</v>
      </c>
      <c r="I46" s="219" t="s">
        <v>495</v>
      </c>
      <c r="J46" s="219" t="s">
        <v>495</v>
      </c>
      <c r="K46" s="219" t="s">
        <v>495</v>
      </c>
      <c r="L46" s="219" t="s">
        <v>495</v>
      </c>
      <c r="M46" s="219" t="s">
        <v>495</v>
      </c>
      <c r="N46" s="219" t="s">
        <v>495</v>
      </c>
      <c r="O46" s="219" t="s">
        <v>495</v>
      </c>
      <c r="P46" s="219" t="s">
        <v>495</v>
      </c>
      <c r="Q46" s="219" t="s">
        <v>495</v>
      </c>
      <c r="R46" s="219" t="s">
        <v>495</v>
      </c>
      <c r="S46" s="219" t="s">
        <v>495</v>
      </c>
      <c r="T46" s="219" t="s">
        <v>495</v>
      </c>
      <c r="U46" s="219" t="s">
        <v>495</v>
      </c>
      <c r="V46" s="219" t="s">
        <v>495</v>
      </c>
      <c r="W46" s="219" t="s">
        <v>495</v>
      </c>
      <c r="X46" s="219" t="s">
        <v>495</v>
      </c>
      <c r="Y46" s="219" t="s">
        <v>495</v>
      </c>
      <c r="Z46" s="219" t="s">
        <v>495</v>
      </c>
      <c r="AA46" s="219" t="s">
        <v>495</v>
      </c>
      <c r="AB46" s="219" t="s">
        <v>495</v>
      </c>
      <c r="AC46" s="219" t="s">
        <v>495</v>
      </c>
      <c r="AD46" s="219" t="s">
        <v>495</v>
      </c>
    </row>
    <row r="47" spans="1:30" ht="23.25" customHeight="1">
      <c r="A47" s="426" t="s">
        <v>535</v>
      </c>
      <c r="B47" s="426"/>
      <c r="C47" s="426"/>
      <c r="D47" s="426"/>
      <c r="E47" s="426"/>
      <c r="F47" s="426"/>
      <c r="G47" s="426"/>
      <c r="H47" s="426"/>
      <c r="I47" s="426"/>
      <c r="J47" s="426"/>
      <c r="K47" s="426"/>
      <c r="L47" s="426"/>
      <c r="M47" s="426"/>
      <c r="N47" s="426"/>
      <c r="O47" s="426"/>
      <c r="P47" s="426"/>
      <c r="Q47" s="426"/>
      <c r="R47" s="426"/>
      <c r="S47" s="426"/>
      <c r="T47" s="426"/>
      <c r="U47" s="426"/>
      <c r="V47" s="426"/>
      <c r="W47" s="426"/>
      <c r="X47" s="426"/>
      <c r="Y47" s="426"/>
      <c r="Z47" s="426"/>
      <c r="AA47" s="426"/>
      <c r="AB47" s="426"/>
      <c r="AC47" s="426"/>
      <c r="AD47" s="426"/>
    </row>
    <row r="48" spans="1:30" ht="15.75">
      <c r="A48" s="233" t="s">
        <v>536</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row>
    <row r="49" spans="1:30" ht="15.75">
      <c r="A49" s="233" t="s">
        <v>537</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row>
  </sheetData>
  <mergeCells count="59">
    <mergeCell ref="D10:E10"/>
    <mergeCell ref="D11:E11"/>
    <mergeCell ref="B12:B18"/>
    <mergeCell ref="A1:AD2"/>
    <mergeCell ref="A3:A4"/>
    <mergeCell ref="B3:B4"/>
    <mergeCell ref="C3:E4"/>
    <mergeCell ref="F3:J3"/>
    <mergeCell ref="K3:O3"/>
    <mergeCell ref="P3:T3"/>
    <mergeCell ref="U3:Y3"/>
    <mergeCell ref="Z3:AD3"/>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A47:AD47"/>
    <mergeCell ref="B40:B46"/>
    <mergeCell ref="C40:C43"/>
    <mergeCell ref="D40:D42"/>
    <mergeCell ref="D43:E43"/>
    <mergeCell ref="C44:C45"/>
    <mergeCell ref="D44:E44"/>
    <mergeCell ref="D45:E45"/>
    <mergeCell ref="D46:E46"/>
    <mergeCell ref="A5:A46"/>
    <mergeCell ref="B5:B11"/>
    <mergeCell ref="C5:C8"/>
    <mergeCell ref="D5:D7"/>
    <mergeCell ref="D8:E8"/>
    <mergeCell ref="C9:C10"/>
    <mergeCell ref="D9:E9"/>
  </mergeCells>
  <pageMargins left="0.70866141732283472" right="0.70866141732283472" top="0.74803149606299213" bottom="0.74803149606299213" header="0.31496062992125984" footer="0.31496062992125984"/>
  <pageSetup paperSize="9" scale="28" orientation="landscape" r:id="rId1"/>
</worksheet>
</file>

<file path=xl/worksheets/sheet14.xml><?xml version="1.0" encoding="utf-8"?>
<worksheet xmlns="http://schemas.openxmlformats.org/spreadsheetml/2006/main" xmlns:r="http://schemas.openxmlformats.org/officeDocument/2006/relationships">
  <dimension ref="A1:S27"/>
  <sheetViews>
    <sheetView view="pageBreakPreview" zoomScale="90" zoomScaleNormal="100" zoomScaleSheetLayoutView="90" workbookViewId="0">
      <selection activeCell="A27" sqref="A27:S27"/>
    </sheetView>
  </sheetViews>
  <sheetFormatPr defaultRowHeight="15"/>
  <sheetData>
    <row r="1" spans="1:19">
      <c r="A1" s="456" t="s">
        <v>538</v>
      </c>
      <c r="B1" s="457"/>
      <c r="C1" s="457"/>
      <c r="D1" s="457"/>
      <c r="E1" s="457"/>
      <c r="F1" s="457"/>
      <c r="G1" s="457"/>
      <c r="H1" s="457"/>
      <c r="I1" s="457"/>
      <c r="J1" s="457"/>
      <c r="K1" s="457"/>
      <c r="L1" s="457"/>
      <c r="M1" s="457"/>
      <c r="N1" s="457"/>
      <c r="O1" s="457"/>
      <c r="P1" s="457"/>
      <c r="Q1" s="457"/>
      <c r="R1" s="458"/>
      <c r="S1" s="458"/>
    </row>
    <row r="2" spans="1:19" ht="15.75" thickBot="1">
      <c r="A2" s="217"/>
      <c r="B2" s="217"/>
      <c r="C2" s="217"/>
      <c r="D2" s="217"/>
      <c r="E2" s="217"/>
      <c r="F2" s="217"/>
      <c r="G2" s="217"/>
      <c r="H2" s="217"/>
      <c r="I2" s="217"/>
      <c r="J2" s="217"/>
      <c r="K2" s="217"/>
      <c r="L2" s="217"/>
      <c r="M2" s="217"/>
      <c r="N2" s="217"/>
      <c r="O2" s="217"/>
      <c r="P2" s="217"/>
      <c r="Q2" s="217"/>
      <c r="R2" s="217"/>
      <c r="S2" s="217"/>
    </row>
    <row r="3" spans="1:19" ht="15.75" thickBot="1">
      <c r="A3" s="459" t="s">
        <v>539</v>
      </c>
      <c r="B3" s="461" t="s">
        <v>540</v>
      </c>
      <c r="C3" s="459" t="s">
        <v>541</v>
      </c>
      <c r="D3" s="449" t="s">
        <v>542</v>
      </c>
      <c r="E3" s="449" t="s">
        <v>543</v>
      </c>
      <c r="F3" s="449" t="s">
        <v>544</v>
      </c>
      <c r="G3" s="449" t="s">
        <v>545</v>
      </c>
      <c r="H3" s="449"/>
      <c r="I3" s="449"/>
      <c r="J3" s="449"/>
      <c r="K3" s="449"/>
      <c r="L3" s="449"/>
      <c r="M3" s="449"/>
      <c r="N3" s="449"/>
      <c r="O3" s="449" t="s">
        <v>546</v>
      </c>
      <c r="P3" s="462"/>
      <c r="Q3" s="462"/>
      <c r="R3" s="449" t="s">
        <v>547</v>
      </c>
      <c r="S3" s="462"/>
    </row>
    <row r="4" spans="1:19" ht="28.5" customHeight="1" thickBot="1">
      <c r="A4" s="459"/>
      <c r="B4" s="461"/>
      <c r="C4" s="459"/>
      <c r="D4" s="449"/>
      <c r="E4" s="449"/>
      <c r="F4" s="449"/>
      <c r="G4" s="449" t="s">
        <v>548</v>
      </c>
      <c r="H4" s="449"/>
      <c r="I4" s="449" t="s">
        <v>549</v>
      </c>
      <c r="J4" s="449"/>
      <c r="K4" s="449" t="s">
        <v>550</v>
      </c>
      <c r="L4" s="449"/>
      <c r="M4" s="449" t="s">
        <v>551</v>
      </c>
      <c r="N4" s="449"/>
      <c r="O4" s="449"/>
      <c r="P4" s="462"/>
      <c r="Q4" s="462"/>
      <c r="R4" s="462"/>
      <c r="S4" s="462"/>
    </row>
    <row r="5" spans="1:19" ht="51.75" thickBot="1">
      <c r="A5" s="460"/>
      <c r="B5" s="460"/>
      <c r="C5" s="460"/>
      <c r="D5" s="460"/>
      <c r="E5" s="460"/>
      <c r="F5" s="460"/>
      <c r="G5" s="216" t="s">
        <v>552</v>
      </c>
      <c r="H5" s="216" t="s">
        <v>553</v>
      </c>
      <c r="I5" s="216" t="s">
        <v>552</v>
      </c>
      <c r="J5" s="216" t="s">
        <v>553</v>
      </c>
      <c r="K5" s="216" t="s">
        <v>552</v>
      </c>
      <c r="L5" s="216" t="s">
        <v>553</v>
      </c>
      <c r="M5" s="216" t="s">
        <v>552</v>
      </c>
      <c r="N5" s="216" t="s">
        <v>553</v>
      </c>
      <c r="O5" s="216" t="s">
        <v>554</v>
      </c>
      <c r="P5" s="216" t="s">
        <v>552</v>
      </c>
      <c r="Q5" s="216" t="s">
        <v>555</v>
      </c>
      <c r="R5" s="216" t="s">
        <v>556</v>
      </c>
      <c r="S5" s="216" t="s">
        <v>557</v>
      </c>
    </row>
    <row r="6" spans="1:19" ht="15.75" thickBot="1">
      <c r="A6" s="215">
        <v>1</v>
      </c>
      <c r="B6" s="215">
        <v>2</v>
      </c>
      <c r="C6" s="215">
        <v>3</v>
      </c>
      <c r="D6" s="214">
        <v>4</v>
      </c>
      <c r="E6" s="214">
        <v>5</v>
      </c>
      <c r="F6" s="214">
        <v>6</v>
      </c>
      <c r="G6" s="214">
        <v>7</v>
      </c>
      <c r="H6" s="214">
        <v>8</v>
      </c>
      <c r="I6" s="214">
        <v>9</v>
      </c>
      <c r="J6" s="214">
        <v>10</v>
      </c>
      <c r="K6" s="214">
        <v>11</v>
      </c>
      <c r="L6" s="214">
        <v>12</v>
      </c>
      <c r="M6" s="214">
        <v>13</v>
      </c>
      <c r="N6" s="214">
        <v>14</v>
      </c>
      <c r="O6" s="214">
        <v>15</v>
      </c>
      <c r="P6" s="214">
        <v>16</v>
      </c>
      <c r="Q6" s="214">
        <v>17</v>
      </c>
      <c r="R6" s="214">
        <v>18</v>
      </c>
      <c r="S6" s="214">
        <v>19</v>
      </c>
    </row>
    <row r="7" spans="1:19">
      <c r="A7" s="213" t="s">
        <v>495</v>
      </c>
      <c r="B7" s="213" t="s">
        <v>495</v>
      </c>
      <c r="C7" s="213" t="s">
        <v>495</v>
      </c>
      <c r="D7" s="213" t="s">
        <v>495</v>
      </c>
      <c r="E7" s="213" t="s">
        <v>495</v>
      </c>
      <c r="F7" s="212" t="s">
        <v>516</v>
      </c>
      <c r="G7" s="211" t="s">
        <v>495</v>
      </c>
      <c r="H7" s="211" t="s">
        <v>495</v>
      </c>
      <c r="I7" s="211" t="s">
        <v>495</v>
      </c>
      <c r="J7" s="211" t="s">
        <v>495</v>
      </c>
      <c r="K7" s="211" t="s">
        <v>495</v>
      </c>
      <c r="L7" s="211" t="s">
        <v>495</v>
      </c>
      <c r="M7" s="211" t="s">
        <v>495</v>
      </c>
      <c r="N7" s="211" t="s">
        <v>495</v>
      </c>
      <c r="O7" s="211" t="s">
        <v>495</v>
      </c>
      <c r="P7" s="211" t="s">
        <v>495</v>
      </c>
      <c r="Q7" s="211" t="s">
        <v>495</v>
      </c>
      <c r="R7" s="211" t="s">
        <v>495</v>
      </c>
      <c r="S7" s="211" t="s">
        <v>495</v>
      </c>
    </row>
    <row r="8" spans="1:19">
      <c r="A8" s="213" t="s">
        <v>495</v>
      </c>
      <c r="B8" s="213" t="s">
        <v>495</v>
      </c>
      <c r="C8" s="213" t="s">
        <v>495</v>
      </c>
      <c r="D8" s="213" t="s">
        <v>495</v>
      </c>
      <c r="E8" s="213" t="s">
        <v>495</v>
      </c>
      <c r="F8" s="212" t="s">
        <v>495</v>
      </c>
      <c r="G8" s="211" t="s">
        <v>495</v>
      </c>
      <c r="H8" s="211" t="s">
        <v>495</v>
      </c>
      <c r="I8" s="211" t="s">
        <v>495</v>
      </c>
      <c r="J8" s="211" t="s">
        <v>495</v>
      </c>
      <c r="K8" s="211" t="s">
        <v>495</v>
      </c>
      <c r="L8" s="211" t="s">
        <v>495</v>
      </c>
      <c r="M8" s="211" t="s">
        <v>495</v>
      </c>
      <c r="N8" s="211" t="s">
        <v>495</v>
      </c>
      <c r="O8" s="211" t="s">
        <v>495</v>
      </c>
      <c r="P8" s="211" t="s">
        <v>495</v>
      </c>
      <c r="Q8" s="211" t="s">
        <v>495</v>
      </c>
      <c r="R8" s="211" t="s">
        <v>495</v>
      </c>
      <c r="S8" s="211" t="s">
        <v>495</v>
      </c>
    </row>
    <row r="9" spans="1:19">
      <c r="A9" s="213" t="s">
        <v>495</v>
      </c>
      <c r="B9" s="213" t="s">
        <v>495</v>
      </c>
      <c r="C9" s="213" t="s">
        <v>495</v>
      </c>
      <c r="D9" s="213" t="s">
        <v>495</v>
      </c>
      <c r="E9" s="213" t="s">
        <v>495</v>
      </c>
      <c r="F9" s="212" t="s">
        <v>495</v>
      </c>
      <c r="G9" s="211" t="s">
        <v>495</v>
      </c>
      <c r="H9" s="211" t="s">
        <v>495</v>
      </c>
      <c r="I9" s="211" t="s">
        <v>495</v>
      </c>
      <c r="J9" s="211" t="s">
        <v>495</v>
      </c>
      <c r="K9" s="211" t="s">
        <v>495</v>
      </c>
      <c r="L9" s="211" t="s">
        <v>495</v>
      </c>
      <c r="M9" s="211" t="s">
        <v>495</v>
      </c>
      <c r="N9" s="211" t="s">
        <v>495</v>
      </c>
      <c r="O9" s="211" t="s">
        <v>495</v>
      </c>
      <c r="P9" s="211" t="s">
        <v>495</v>
      </c>
      <c r="Q9" s="211" t="s">
        <v>495</v>
      </c>
      <c r="R9" s="211" t="s">
        <v>495</v>
      </c>
      <c r="S9" s="211" t="s">
        <v>495</v>
      </c>
    </row>
    <row r="10" spans="1:19">
      <c r="A10" s="213" t="s">
        <v>495</v>
      </c>
      <c r="B10" s="213" t="s">
        <v>495</v>
      </c>
      <c r="C10" s="213" t="s">
        <v>495</v>
      </c>
      <c r="D10" s="213" t="s">
        <v>495</v>
      </c>
      <c r="E10" s="213" t="s">
        <v>495</v>
      </c>
      <c r="F10" s="212" t="s">
        <v>495</v>
      </c>
      <c r="G10" s="211" t="s">
        <v>495</v>
      </c>
      <c r="H10" s="211" t="s">
        <v>495</v>
      </c>
      <c r="I10" s="211" t="s">
        <v>495</v>
      </c>
      <c r="J10" s="211" t="s">
        <v>495</v>
      </c>
      <c r="K10" s="211" t="s">
        <v>495</v>
      </c>
      <c r="L10" s="211" t="s">
        <v>495</v>
      </c>
      <c r="M10" s="211" t="s">
        <v>495</v>
      </c>
      <c r="N10" s="211" t="s">
        <v>495</v>
      </c>
      <c r="O10" s="211" t="s">
        <v>495</v>
      </c>
      <c r="P10" s="211" t="s">
        <v>495</v>
      </c>
      <c r="Q10" s="211" t="s">
        <v>495</v>
      </c>
      <c r="R10" s="211" t="s">
        <v>495</v>
      </c>
      <c r="S10" s="211" t="s">
        <v>495</v>
      </c>
    </row>
    <row r="11" spans="1:19">
      <c r="A11" s="213" t="s">
        <v>495</v>
      </c>
      <c r="B11" s="213" t="s">
        <v>495</v>
      </c>
      <c r="C11" s="213" t="s">
        <v>495</v>
      </c>
      <c r="D11" s="213" t="s">
        <v>495</v>
      </c>
      <c r="E11" s="213" t="s">
        <v>495</v>
      </c>
      <c r="F11" s="210" t="s">
        <v>517</v>
      </c>
      <c r="G11" s="211" t="s">
        <v>495</v>
      </c>
      <c r="H11" s="211" t="s">
        <v>495</v>
      </c>
      <c r="I11" s="211" t="s">
        <v>495</v>
      </c>
      <c r="J11" s="211" t="s">
        <v>495</v>
      </c>
      <c r="K11" s="211" t="s">
        <v>495</v>
      </c>
      <c r="L11" s="211" t="s">
        <v>495</v>
      </c>
      <c r="M11" s="211" t="s">
        <v>495</v>
      </c>
      <c r="N11" s="211" t="s">
        <v>495</v>
      </c>
      <c r="O11" s="211" t="s">
        <v>495</v>
      </c>
      <c r="P11" s="211" t="s">
        <v>495</v>
      </c>
      <c r="Q11" s="211" t="s">
        <v>495</v>
      </c>
      <c r="R11" s="211" t="s">
        <v>495</v>
      </c>
      <c r="S11" s="211" t="s">
        <v>495</v>
      </c>
    </row>
    <row r="12" spans="1:19">
      <c r="A12" s="213" t="s">
        <v>495</v>
      </c>
      <c r="B12" s="213" t="s">
        <v>495</v>
      </c>
      <c r="C12" s="213" t="s">
        <v>495</v>
      </c>
      <c r="D12" s="213" t="s">
        <v>495</v>
      </c>
      <c r="E12" s="213" t="s">
        <v>495</v>
      </c>
      <c r="F12" s="212" t="s">
        <v>495</v>
      </c>
      <c r="G12" s="211" t="s">
        <v>495</v>
      </c>
      <c r="H12" s="211" t="s">
        <v>495</v>
      </c>
      <c r="I12" s="211" t="s">
        <v>495</v>
      </c>
      <c r="J12" s="211" t="s">
        <v>495</v>
      </c>
      <c r="K12" s="211" t="s">
        <v>495</v>
      </c>
      <c r="L12" s="211" t="s">
        <v>495</v>
      </c>
      <c r="M12" s="211" t="s">
        <v>495</v>
      </c>
      <c r="N12" s="211" t="s">
        <v>495</v>
      </c>
      <c r="O12" s="211" t="s">
        <v>495</v>
      </c>
      <c r="P12" s="211" t="s">
        <v>495</v>
      </c>
      <c r="Q12" s="211" t="s">
        <v>495</v>
      </c>
      <c r="R12" s="211" t="s">
        <v>495</v>
      </c>
      <c r="S12" s="211" t="s">
        <v>495</v>
      </c>
    </row>
    <row r="13" spans="1:19">
      <c r="A13" s="213" t="s">
        <v>495</v>
      </c>
      <c r="B13" s="213" t="s">
        <v>495</v>
      </c>
      <c r="C13" s="213" t="s">
        <v>495</v>
      </c>
      <c r="D13" s="213" t="s">
        <v>495</v>
      </c>
      <c r="E13" s="213" t="s">
        <v>495</v>
      </c>
      <c r="F13" s="212" t="s">
        <v>495</v>
      </c>
      <c r="G13" s="211" t="s">
        <v>495</v>
      </c>
      <c r="H13" s="211" t="s">
        <v>495</v>
      </c>
      <c r="I13" s="211" t="s">
        <v>495</v>
      </c>
      <c r="J13" s="211" t="s">
        <v>495</v>
      </c>
      <c r="K13" s="211" t="s">
        <v>495</v>
      </c>
      <c r="L13" s="211" t="s">
        <v>495</v>
      </c>
      <c r="M13" s="211" t="s">
        <v>495</v>
      </c>
      <c r="N13" s="211" t="s">
        <v>495</v>
      </c>
      <c r="O13" s="211" t="s">
        <v>495</v>
      </c>
      <c r="P13" s="211" t="s">
        <v>495</v>
      </c>
      <c r="Q13" s="211" t="s">
        <v>495</v>
      </c>
      <c r="R13" s="211" t="s">
        <v>495</v>
      </c>
      <c r="S13" s="211" t="s">
        <v>495</v>
      </c>
    </row>
    <row r="14" spans="1:19">
      <c r="A14" s="213" t="s">
        <v>495</v>
      </c>
      <c r="B14" s="213" t="s">
        <v>495</v>
      </c>
      <c r="C14" s="213" t="s">
        <v>495</v>
      </c>
      <c r="D14" s="213" t="s">
        <v>495</v>
      </c>
      <c r="E14" s="213" t="s">
        <v>495</v>
      </c>
      <c r="F14" s="212" t="s">
        <v>495</v>
      </c>
      <c r="G14" s="211" t="s">
        <v>495</v>
      </c>
      <c r="H14" s="211" t="s">
        <v>495</v>
      </c>
      <c r="I14" s="211" t="s">
        <v>495</v>
      </c>
      <c r="J14" s="211" t="s">
        <v>495</v>
      </c>
      <c r="K14" s="211" t="s">
        <v>495</v>
      </c>
      <c r="L14" s="211" t="s">
        <v>495</v>
      </c>
      <c r="M14" s="211" t="s">
        <v>495</v>
      </c>
      <c r="N14" s="211" t="s">
        <v>495</v>
      </c>
      <c r="O14" s="211" t="s">
        <v>495</v>
      </c>
      <c r="P14" s="211" t="s">
        <v>495</v>
      </c>
      <c r="Q14" s="211" t="s">
        <v>495</v>
      </c>
      <c r="R14" s="211" t="s">
        <v>495</v>
      </c>
      <c r="S14" s="211" t="s">
        <v>495</v>
      </c>
    </row>
    <row r="15" spans="1:19">
      <c r="A15" s="213" t="s">
        <v>495</v>
      </c>
      <c r="B15" s="213" t="s">
        <v>495</v>
      </c>
      <c r="C15" s="213" t="s">
        <v>495</v>
      </c>
      <c r="D15" s="213" t="s">
        <v>495</v>
      </c>
      <c r="E15" s="213" t="s">
        <v>495</v>
      </c>
      <c r="F15" s="210" t="s">
        <v>518</v>
      </c>
      <c r="G15" s="211" t="s">
        <v>495</v>
      </c>
      <c r="H15" s="211" t="s">
        <v>495</v>
      </c>
      <c r="I15" s="211" t="s">
        <v>495</v>
      </c>
      <c r="J15" s="211" t="s">
        <v>495</v>
      </c>
      <c r="K15" s="211" t="s">
        <v>495</v>
      </c>
      <c r="L15" s="211" t="s">
        <v>495</v>
      </c>
      <c r="M15" s="211" t="s">
        <v>495</v>
      </c>
      <c r="N15" s="211" t="s">
        <v>495</v>
      </c>
      <c r="O15" s="211" t="s">
        <v>495</v>
      </c>
      <c r="P15" s="211" t="s">
        <v>495</v>
      </c>
      <c r="Q15" s="211" t="s">
        <v>495</v>
      </c>
      <c r="R15" s="211" t="s">
        <v>495</v>
      </c>
      <c r="S15" s="211" t="s">
        <v>495</v>
      </c>
    </row>
    <row r="16" spans="1:19">
      <c r="A16" s="213" t="s">
        <v>495</v>
      </c>
      <c r="B16" s="213" t="s">
        <v>495</v>
      </c>
      <c r="C16" s="213" t="s">
        <v>495</v>
      </c>
      <c r="D16" s="213" t="s">
        <v>495</v>
      </c>
      <c r="E16" s="213" t="s">
        <v>495</v>
      </c>
      <c r="F16" s="212" t="s">
        <v>495</v>
      </c>
      <c r="G16" s="211" t="s">
        <v>495</v>
      </c>
      <c r="H16" s="211" t="s">
        <v>495</v>
      </c>
      <c r="I16" s="211" t="s">
        <v>495</v>
      </c>
      <c r="J16" s="211" t="s">
        <v>495</v>
      </c>
      <c r="K16" s="211" t="s">
        <v>495</v>
      </c>
      <c r="L16" s="211" t="s">
        <v>495</v>
      </c>
      <c r="M16" s="211" t="s">
        <v>495</v>
      </c>
      <c r="N16" s="211" t="s">
        <v>495</v>
      </c>
      <c r="O16" s="211" t="s">
        <v>495</v>
      </c>
      <c r="P16" s="211" t="s">
        <v>495</v>
      </c>
      <c r="Q16" s="211" t="s">
        <v>495</v>
      </c>
      <c r="R16" s="211" t="s">
        <v>495</v>
      </c>
      <c r="S16" s="211" t="s">
        <v>495</v>
      </c>
    </row>
    <row r="17" spans="1:19">
      <c r="A17" s="213" t="s">
        <v>495</v>
      </c>
      <c r="B17" s="213" t="s">
        <v>495</v>
      </c>
      <c r="C17" s="213" t="s">
        <v>495</v>
      </c>
      <c r="D17" s="213" t="s">
        <v>495</v>
      </c>
      <c r="E17" s="213" t="s">
        <v>495</v>
      </c>
      <c r="F17" s="212" t="s">
        <v>495</v>
      </c>
      <c r="G17" s="211" t="s">
        <v>495</v>
      </c>
      <c r="H17" s="211" t="s">
        <v>495</v>
      </c>
      <c r="I17" s="211" t="s">
        <v>495</v>
      </c>
      <c r="J17" s="211" t="s">
        <v>495</v>
      </c>
      <c r="K17" s="211" t="s">
        <v>495</v>
      </c>
      <c r="L17" s="211" t="s">
        <v>495</v>
      </c>
      <c r="M17" s="211" t="s">
        <v>495</v>
      </c>
      <c r="N17" s="211" t="s">
        <v>495</v>
      </c>
      <c r="O17" s="211" t="s">
        <v>495</v>
      </c>
      <c r="P17" s="211" t="s">
        <v>495</v>
      </c>
      <c r="Q17" s="211" t="s">
        <v>495</v>
      </c>
      <c r="R17" s="211" t="s">
        <v>495</v>
      </c>
      <c r="S17" s="211" t="s">
        <v>495</v>
      </c>
    </row>
    <row r="18" spans="1:19">
      <c r="A18" s="213" t="s">
        <v>495</v>
      </c>
      <c r="B18" s="213" t="s">
        <v>495</v>
      </c>
      <c r="C18" s="213" t="s">
        <v>495</v>
      </c>
      <c r="D18" s="213" t="s">
        <v>495</v>
      </c>
      <c r="E18" s="213" t="s">
        <v>495</v>
      </c>
      <c r="F18" s="212" t="s">
        <v>495</v>
      </c>
      <c r="G18" s="211" t="s">
        <v>495</v>
      </c>
      <c r="H18" s="211" t="s">
        <v>495</v>
      </c>
      <c r="I18" s="211" t="s">
        <v>495</v>
      </c>
      <c r="J18" s="211" t="s">
        <v>495</v>
      </c>
      <c r="K18" s="211" t="s">
        <v>495</v>
      </c>
      <c r="L18" s="211" t="s">
        <v>495</v>
      </c>
      <c r="M18" s="211" t="s">
        <v>495</v>
      </c>
      <c r="N18" s="211" t="s">
        <v>495</v>
      </c>
      <c r="O18" s="211" t="s">
        <v>495</v>
      </c>
      <c r="P18" s="211" t="s">
        <v>495</v>
      </c>
      <c r="Q18" s="211" t="s">
        <v>495</v>
      </c>
      <c r="R18" s="211" t="s">
        <v>495</v>
      </c>
      <c r="S18" s="211" t="s">
        <v>495</v>
      </c>
    </row>
    <row r="19" spans="1:19">
      <c r="A19" s="213" t="s">
        <v>495</v>
      </c>
      <c r="B19" s="213" t="s">
        <v>495</v>
      </c>
      <c r="C19" s="213" t="s">
        <v>495</v>
      </c>
      <c r="D19" s="213" t="s">
        <v>495</v>
      </c>
      <c r="E19" s="213" t="s">
        <v>495</v>
      </c>
      <c r="F19" s="210" t="s">
        <v>519</v>
      </c>
      <c r="G19" s="211" t="s">
        <v>495</v>
      </c>
      <c r="H19" s="211" t="s">
        <v>495</v>
      </c>
      <c r="I19" s="211" t="s">
        <v>495</v>
      </c>
      <c r="J19" s="211" t="s">
        <v>495</v>
      </c>
      <c r="K19" s="211" t="s">
        <v>495</v>
      </c>
      <c r="L19" s="211" t="s">
        <v>495</v>
      </c>
      <c r="M19" s="211" t="s">
        <v>495</v>
      </c>
      <c r="N19" s="211" t="s">
        <v>495</v>
      </c>
      <c r="O19" s="211" t="s">
        <v>495</v>
      </c>
      <c r="P19" s="211" t="s">
        <v>495</v>
      </c>
      <c r="Q19" s="211" t="s">
        <v>495</v>
      </c>
      <c r="R19" s="211" t="s">
        <v>495</v>
      </c>
      <c r="S19" s="211" t="s">
        <v>495</v>
      </c>
    </row>
    <row r="20" spans="1:19">
      <c r="A20" s="213" t="s">
        <v>495</v>
      </c>
      <c r="B20" s="213" t="s">
        <v>495</v>
      </c>
      <c r="C20" s="213" t="s">
        <v>495</v>
      </c>
      <c r="D20" s="213" t="s">
        <v>495</v>
      </c>
      <c r="E20" s="213" t="s">
        <v>495</v>
      </c>
      <c r="F20" s="212" t="s">
        <v>495</v>
      </c>
      <c r="G20" s="211" t="s">
        <v>495</v>
      </c>
      <c r="H20" s="211" t="s">
        <v>495</v>
      </c>
      <c r="I20" s="211" t="s">
        <v>495</v>
      </c>
      <c r="J20" s="211" t="s">
        <v>495</v>
      </c>
      <c r="K20" s="211" t="s">
        <v>495</v>
      </c>
      <c r="L20" s="211" t="s">
        <v>495</v>
      </c>
      <c r="M20" s="211" t="s">
        <v>495</v>
      </c>
      <c r="N20" s="211" t="s">
        <v>495</v>
      </c>
      <c r="O20" s="211" t="s">
        <v>495</v>
      </c>
      <c r="P20" s="211" t="s">
        <v>495</v>
      </c>
      <c r="Q20" s="211" t="s">
        <v>495</v>
      </c>
      <c r="R20" s="211" t="s">
        <v>495</v>
      </c>
      <c r="S20" s="211" t="s">
        <v>495</v>
      </c>
    </row>
    <row r="21" spans="1:19">
      <c r="A21" s="213" t="s">
        <v>495</v>
      </c>
      <c r="B21" s="213" t="s">
        <v>495</v>
      </c>
      <c r="C21" s="213" t="s">
        <v>495</v>
      </c>
      <c r="D21" s="213" t="s">
        <v>495</v>
      </c>
      <c r="E21" s="213" t="s">
        <v>495</v>
      </c>
      <c r="F21" s="212" t="s">
        <v>495</v>
      </c>
      <c r="G21" s="211" t="s">
        <v>495</v>
      </c>
      <c r="H21" s="211" t="s">
        <v>495</v>
      </c>
      <c r="I21" s="211" t="s">
        <v>495</v>
      </c>
      <c r="J21" s="211" t="s">
        <v>495</v>
      </c>
      <c r="K21" s="211" t="s">
        <v>495</v>
      </c>
      <c r="L21" s="211" t="s">
        <v>495</v>
      </c>
      <c r="M21" s="211" t="s">
        <v>495</v>
      </c>
      <c r="N21" s="211" t="s">
        <v>495</v>
      </c>
      <c r="O21" s="211" t="s">
        <v>495</v>
      </c>
      <c r="P21" s="211" t="s">
        <v>495</v>
      </c>
      <c r="Q21" s="211" t="s">
        <v>495</v>
      </c>
      <c r="R21" s="211" t="s">
        <v>495</v>
      </c>
      <c r="S21" s="211" t="s">
        <v>495</v>
      </c>
    </row>
    <row r="22" spans="1:19" ht="15.75" thickBot="1">
      <c r="A22" s="213" t="s">
        <v>495</v>
      </c>
      <c r="B22" s="213" t="s">
        <v>495</v>
      </c>
      <c r="C22" s="213" t="s">
        <v>495</v>
      </c>
      <c r="D22" s="213" t="s">
        <v>495</v>
      </c>
      <c r="E22" s="213" t="s">
        <v>495</v>
      </c>
      <c r="F22" s="212" t="s">
        <v>495</v>
      </c>
      <c r="G22" s="211" t="s">
        <v>495</v>
      </c>
      <c r="H22" s="211" t="s">
        <v>495</v>
      </c>
      <c r="I22" s="211" t="s">
        <v>495</v>
      </c>
      <c r="J22" s="211" t="s">
        <v>495</v>
      </c>
      <c r="K22" s="211" t="s">
        <v>495</v>
      </c>
      <c r="L22" s="211" t="s">
        <v>495</v>
      </c>
      <c r="M22" s="211" t="s">
        <v>495</v>
      </c>
      <c r="N22" s="211" t="s">
        <v>495</v>
      </c>
      <c r="O22" s="211" t="s">
        <v>495</v>
      </c>
      <c r="P22" s="211" t="s">
        <v>495</v>
      </c>
      <c r="Q22" s="211" t="s">
        <v>495</v>
      </c>
      <c r="R22" s="211" t="s">
        <v>495</v>
      </c>
      <c r="S22" s="211" t="s">
        <v>495</v>
      </c>
    </row>
    <row r="23" spans="1:19" ht="15.75" thickBot="1">
      <c r="A23" s="450" t="s">
        <v>558</v>
      </c>
      <c r="B23" s="451"/>
      <c r="C23" s="452"/>
      <c r="D23" s="453"/>
      <c r="E23" s="454"/>
      <c r="F23" s="455"/>
      <c r="G23" s="211" t="s">
        <v>495</v>
      </c>
      <c r="H23" s="211" t="s">
        <v>495</v>
      </c>
      <c r="I23" s="211" t="s">
        <v>495</v>
      </c>
      <c r="J23" s="211" t="s">
        <v>495</v>
      </c>
      <c r="K23" s="211" t="s">
        <v>495</v>
      </c>
      <c r="L23" s="211" t="s">
        <v>495</v>
      </c>
      <c r="M23" s="211" t="s">
        <v>495</v>
      </c>
      <c r="N23" s="211" t="s">
        <v>495</v>
      </c>
      <c r="O23" s="211" t="s">
        <v>495</v>
      </c>
      <c r="P23" s="211" t="s">
        <v>495</v>
      </c>
      <c r="Q23" s="211" t="s">
        <v>495</v>
      </c>
      <c r="R23" s="211" t="s">
        <v>495</v>
      </c>
      <c r="S23" s="211" t="s">
        <v>495</v>
      </c>
    </row>
    <row r="24" spans="1:19">
      <c r="A24" s="217"/>
      <c r="B24" s="217"/>
      <c r="C24" s="217"/>
      <c r="D24" s="217"/>
      <c r="E24" s="217"/>
      <c r="F24" s="217"/>
      <c r="G24" s="217"/>
      <c r="H24" s="217"/>
      <c r="I24" s="217"/>
      <c r="J24" s="217"/>
      <c r="K24" s="217"/>
      <c r="L24" s="217"/>
      <c r="M24" s="217"/>
      <c r="N24" s="217"/>
      <c r="O24" s="217"/>
      <c r="P24" s="217"/>
      <c r="Q24" s="217"/>
      <c r="R24" s="217"/>
      <c r="S24" s="217"/>
    </row>
    <row r="25" spans="1:19" ht="115.5" customHeight="1">
      <c r="A25" s="448" t="s">
        <v>559</v>
      </c>
      <c r="B25" s="448"/>
      <c r="C25" s="448"/>
      <c r="D25" s="448"/>
      <c r="E25" s="448"/>
      <c r="F25" s="448"/>
      <c r="G25" s="448"/>
      <c r="H25" s="448"/>
      <c r="I25" s="448"/>
      <c r="J25" s="448"/>
      <c r="K25" s="448"/>
      <c r="L25" s="448"/>
      <c r="M25" s="448"/>
      <c r="N25" s="448"/>
      <c r="O25" s="448"/>
      <c r="P25" s="448"/>
      <c r="Q25" s="448"/>
      <c r="R25" s="448"/>
      <c r="S25" s="448"/>
    </row>
    <row r="26" spans="1:19" ht="38.25" customHeight="1">
      <c r="A26" s="448" t="s">
        <v>560</v>
      </c>
      <c r="B26" s="448"/>
      <c r="C26" s="448"/>
      <c r="D26" s="448"/>
      <c r="E26" s="448"/>
      <c r="F26" s="448"/>
      <c r="G26" s="448"/>
      <c r="H26" s="448"/>
      <c r="I26" s="448"/>
      <c r="J26" s="448"/>
      <c r="K26" s="448"/>
      <c r="L26" s="448"/>
      <c r="M26" s="448"/>
      <c r="N26" s="448"/>
      <c r="O26" s="448"/>
      <c r="P26" s="448"/>
      <c r="Q26" s="448"/>
      <c r="R26" s="448"/>
      <c r="S26" s="448"/>
    </row>
    <row r="27" spans="1:19" ht="57.75" customHeight="1">
      <c r="A27" s="448" t="s">
        <v>561</v>
      </c>
      <c r="B27" s="448"/>
      <c r="C27" s="448"/>
      <c r="D27" s="448"/>
      <c r="E27" s="448"/>
      <c r="F27" s="448"/>
      <c r="G27" s="448"/>
      <c r="H27" s="448"/>
      <c r="I27" s="448"/>
      <c r="J27" s="448"/>
      <c r="K27" s="448"/>
      <c r="L27" s="448"/>
      <c r="M27" s="448"/>
      <c r="N27" s="448"/>
      <c r="O27" s="448"/>
      <c r="P27" s="448"/>
      <c r="Q27" s="448"/>
      <c r="R27" s="448"/>
      <c r="S27" s="448"/>
    </row>
  </sheetData>
  <mergeCells count="19">
    <mergeCell ref="A1:S1"/>
    <mergeCell ref="A3:A5"/>
    <mergeCell ref="B3:B5"/>
    <mergeCell ref="C3:C5"/>
    <mergeCell ref="D3:D5"/>
    <mergeCell ref="E3:E5"/>
    <mergeCell ref="F3:F5"/>
    <mergeCell ref="G3:N3"/>
    <mergeCell ref="O3:Q4"/>
    <mergeCell ref="R3:S4"/>
    <mergeCell ref="A26:S26"/>
    <mergeCell ref="A25:S25"/>
    <mergeCell ref="A27:S27"/>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c r="A1" s="16"/>
      <c r="S1" s="38" t="s">
        <v>69</v>
      </c>
    </row>
    <row r="2" spans="1:28" s="10" customFormat="1" ht="18.75" customHeight="1">
      <c r="A2" s="16"/>
      <c r="S2" s="13" t="s">
        <v>10</v>
      </c>
    </row>
    <row r="3" spans="1:28" s="10" customFormat="1" ht="18.75">
      <c r="S3" s="13" t="s">
        <v>68</v>
      </c>
    </row>
    <row r="4" spans="1:28" s="10" customFormat="1"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row>
    <row r="5" spans="1:28" s="10" customFormat="1" ht="15.75">
      <c r="A5" s="15"/>
    </row>
    <row r="6" spans="1:28" s="10" customFormat="1" ht="18.75">
      <c r="A6" s="258" t="s">
        <v>9</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58"/>
      <c r="B7" s="258"/>
      <c r="C7" s="258"/>
      <c r="D7" s="258"/>
      <c r="E7" s="258"/>
      <c r="F7" s="258"/>
      <c r="G7" s="258"/>
      <c r="H7" s="258"/>
      <c r="I7" s="258"/>
      <c r="J7" s="258"/>
      <c r="K7" s="258"/>
      <c r="L7" s="258"/>
      <c r="M7" s="258"/>
      <c r="N7" s="258"/>
      <c r="O7" s="258"/>
      <c r="P7" s="258"/>
      <c r="Q7" s="258"/>
      <c r="R7" s="258"/>
      <c r="S7" s="258"/>
      <c r="T7" s="11"/>
      <c r="U7" s="11"/>
      <c r="V7" s="11"/>
      <c r="W7" s="11"/>
      <c r="X7" s="11"/>
      <c r="Y7" s="11"/>
      <c r="Z7" s="11"/>
      <c r="AA7" s="11"/>
      <c r="AB7" s="11"/>
    </row>
    <row r="8" spans="1:28" s="10" customFormat="1" ht="18.75">
      <c r="A8" s="257" t="s">
        <v>494</v>
      </c>
      <c r="B8" s="257"/>
      <c r="C8" s="257"/>
      <c r="D8" s="257"/>
      <c r="E8" s="257"/>
      <c r="F8" s="257"/>
      <c r="G8" s="257"/>
      <c r="H8" s="257"/>
      <c r="I8" s="257"/>
      <c r="J8" s="257"/>
      <c r="K8" s="257"/>
      <c r="L8" s="257"/>
      <c r="M8" s="257"/>
      <c r="N8" s="257"/>
      <c r="O8" s="257"/>
      <c r="P8" s="257"/>
      <c r="Q8" s="257"/>
      <c r="R8" s="257"/>
      <c r="S8" s="257"/>
      <c r="T8" s="11"/>
      <c r="U8" s="11"/>
      <c r="V8" s="11"/>
      <c r="W8" s="11"/>
      <c r="X8" s="11"/>
      <c r="Y8" s="11"/>
      <c r="Z8" s="11"/>
      <c r="AA8" s="11"/>
      <c r="AB8" s="11"/>
    </row>
    <row r="9" spans="1:28" s="10" customFormat="1" ht="18.75">
      <c r="A9" s="255" t="s">
        <v>8</v>
      </c>
      <c r="B9" s="255"/>
      <c r="C9" s="255"/>
      <c r="D9" s="255"/>
      <c r="E9" s="255"/>
      <c r="F9" s="255"/>
      <c r="G9" s="255"/>
      <c r="H9" s="255"/>
      <c r="I9" s="255"/>
      <c r="J9" s="255"/>
      <c r="K9" s="255"/>
      <c r="L9" s="255"/>
      <c r="M9" s="255"/>
      <c r="N9" s="255"/>
      <c r="O9" s="255"/>
      <c r="P9" s="255"/>
      <c r="Q9" s="255"/>
      <c r="R9" s="255"/>
      <c r="S9" s="255"/>
      <c r="T9" s="11"/>
      <c r="U9" s="11"/>
      <c r="V9" s="11"/>
      <c r="W9" s="11"/>
      <c r="X9" s="11"/>
      <c r="Y9" s="11"/>
      <c r="Z9" s="11"/>
      <c r="AA9" s="11"/>
      <c r="AB9" s="11"/>
    </row>
    <row r="10" spans="1:28" s="10" customFormat="1" ht="18.75">
      <c r="A10" s="255"/>
      <c r="B10" s="255"/>
      <c r="C10" s="255"/>
      <c r="D10" s="255"/>
      <c r="E10" s="255"/>
      <c r="F10" s="255"/>
      <c r="G10" s="255"/>
      <c r="H10" s="255"/>
      <c r="I10" s="255"/>
      <c r="J10" s="255"/>
      <c r="K10" s="255"/>
      <c r="L10" s="255"/>
      <c r="M10" s="255"/>
      <c r="N10" s="255"/>
      <c r="O10" s="255"/>
      <c r="P10" s="255"/>
      <c r="Q10" s="255"/>
      <c r="R10" s="255"/>
      <c r="S10" s="255"/>
      <c r="T10" s="163"/>
      <c r="U10" s="163"/>
      <c r="V10" s="163"/>
      <c r="W10" s="163"/>
      <c r="X10" s="163"/>
      <c r="Y10" s="163"/>
      <c r="Z10" s="163"/>
      <c r="AA10" s="163"/>
      <c r="AB10" s="163"/>
    </row>
    <row r="11" spans="1:28" s="10" customFormat="1" ht="18.75">
      <c r="A11" s="258" t="str">
        <f>'1.паспорт местоположения'!A12:C12</f>
        <v>P_ЗСИБНТЭ-ТО1</v>
      </c>
      <c r="B11" s="258"/>
      <c r="C11" s="258"/>
      <c r="D11" s="258"/>
      <c r="E11" s="258"/>
      <c r="F11" s="258"/>
      <c r="G11" s="258"/>
      <c r="H11" s="258"/>
      <c r="I11" s="258"/>
      <c r="J11" s="258"/>
      <c r="K11" s="258"/>
      <c r="L11" s="258"/>
      <c r="M11" s="258"/>
      <c r="N11" s="258"/>
      <c r="O11" s="258"/>
      <c r="P11" s="258"/>
      <c r="Q11" s="258"/>
      <c r="R11" s="258"/>
      <c r="S11" s="258"/>
      <c r="T11" s="11"/>
      <c r="U11" s="11"/>
      <c r="V11" s="11"/>
      <c r="W11" s="11"/>
      <c r="X11" s="11"/>
      <c r="Y11" s="11"/>
      <c r="Z11" s="11"/>
      <c r="AA11" s="11"/>
      <c r="AB11" s="11"/>
    </row>
    <row r="12" spans="1:28" s="10" customFormat="1" ht="18.75">
      <c r="A12" s="255" t="s">
        <v>7</v>
      </c>
      <c r="B12" s="255"/>
      <c r="C12" s="255"/>
      <c r="D12" s="255"/>
      <c r="E12" s="255"/>
      <c r="F12" s="255"/>
      <c r="G12" s="255"/>
      <c r="H12" s="255"/>
      <c r="I12" s="255"/>
      <c r="J12" s="255"/>
      <c r="K12" s="255"/>
      <c r="L12" s="255"/>
      <c r="M12" s="255"/>
      <c r="N12" s="255"/>
      <c r="O12" s="255"/>
      <c r="P12" s="255"/>
      <c r="Q12" s="255"/>
      <c r="R12" s="255"/>
      <c r="S12" s="255"/>
      <c r="T12" s="11"/>
      <c r="U12" s="11"/>
      <c r="V12" s="11"/>
      <c r="W12" s="11"/>
      <c r="X12" s="11"/>
      <c r="Y12" s="11"/>
      <c r="Z12" s="11"/>
      <c r="AA12" s="11"/>
      <c r="AB12" s="11"/>
    </row>
    <row r="13" spans="1:28" s="7" customFormat="1" ht="15.75" customHeight="1">
      <c r="A13" s="263"/>
      <c r="B13" s="263"/>
      <c r="C13" s="263"/>
      <c r="D13" s="263"/>
      <c r="E13" s="263"/>
      <c r="F13" s="263"/>
      <c r="G13" s="263"/>
      <c r="H13" s="263"/>
      <c r="I13" s="263"/>
      <c r="J13" s="263"/>
      <c r="K13" s="263"/>
      <c r="L13" s="263"/>
      <c r="M13" s="263"/>
      <c r="N13" s="263"/>
      <c r="O13" s="263"/>
      <c r="P13" s="263"/>
      <c r="Q13" s="263"/>
      <c r="R13" s="263"/>
      <c r="S13" s="263"/>
      <c r="T13" s="8"/>
      <c r="U13" s="8"/>
      <c r="V13" s="8"/>
      <c r="W13" s="8"/>
      <c r="X13" s="8"/>
      <c r="Y13" s="8"/>
      <c r="Z13" s="8"/>
      <c r="AA13" s="8"/>
      <c r="AB13" s="8"/>
    </row>
    <row r="14" spans="1:28" s="7" customFormat="1" ht="15.75" customHeight="1">
      <c r="A14" s="258" t="str">
        <f>'1.паспорт местоположения'!A15:C15</f>
        <v>Техническое перевооружение ВЛ-0,4 кВ от ТП-496 ст. Томск 2</v>
      </c>
      <c r="B14" s="258"/>
      <c r="C14" s="258"/>
      <c r="D14" s="258"/>
      <c r="E14" s="258"/>
      <c r="F14" s="258"/>
      <c r="G14" s="258"/>
      <c r="H14" s="258"/>
      <c r="I14" s="258"/>
      <c r="J14" s="258"/>
      <c r="K14" s="258"/>
      <c r="L14" s="258"/>
      <c r="M14" s="258"/>
      <c r="N14" s="258"/>
      <c r="O14" s="258"/>
      <c r="P14" s="258"/>
      <c r="Q14" s="258"/>
      <c r="R14" s="258"/>
      <c r="S14" s="258"/>
      <c r="T14" s="178"/>
      <c r="U14" s="178"/>
      <c r="V14" s="178"/>
      <c r="W14" s="178"/>
      <c r="X14" s="178"/>
      <c r="Y14" s="178"/>
      <c r="Z14" s="178"/>
      <c r="AA14" s="178"/>
      <c r="AB14" s="178"/>
    </row>
    <row r="15" spans="1:28" s="2" customFormat="1" ht="15" customHeight="1">
      <c r="A15" s="255" t="s">
        <v>5</v>
      </c>
      <c r="B15" s="255"/>
      <c r="C15" s="255"/>
      <c r="D15" s="255"/>
      <c r="E15" s="255"/>
      <c r="F15" s="255"/>
      <c r="G15" s="255"/>
      <c r="H15" s="255"/>
      <c r="I15" s="255"/>
      <c r="J15" s="255"/>
      <c r="K15" s="255"/>
      <c r="L15" s="255"/>
      <c r="M15" s="255"/>
      <c r="N15" s="255"/>
      <c r="O15" s="255"/>
      <c r="P15" s="255"/>
      <c r="Q15" s="255"/>
      <c r="R15" s="255"/>
      <c r="S15" s="255"/>
      <c r="T15" s="4"/>
      <c r="U15" s="4"/>
      <c r="V15" s="4"/>
      <c r="W15" s="4"/>
      <c r="X15" s="4"/>
      <c r="Y15" s="4"/>
      <c r="Z15" s="4"/>
      <c r="AA15" s="4"/>
      <c r="AB15" s="4"/>
    </row>
    <row r="16" spans="1:28" s="2" customFormat="1" ht="15" customHeight="1">
      <c r="A16" s="264"/>
      <c r="B16" s="264"/>
      <c r="C16" s="264"/>
      <c r="D16" s="264"/>
      <c r="E16" s="264"/>
      <c r="F16" s="264"/>
      <c r="G16" s="264"/>
      <c r="H16" s="264"/>
      <c r="I16" s="264"/>
      <c r="J16" s="264"/>
      <c r="K16" s="264"/>
      <c r="L16" s="264"/>
      <c r="M16" s="264"/>
      <c r="N16" s="264"/>
      <c r="O16" s="264"/>
      <c r="P16" s="264"/>
      <c r="Q16" s="264"/>
      <c r="R16" s="264"/>
      <c r="S16" s="264"/>
      <c r="T16" s="3"/>
      <c r="U16" s="3"/>
      <c r="V16" s="3"/>
      <c r="W16" s="3"/>
      <c r="X16" s="3"/>
      <c r="Y16" s="3"/>
    </row>
    <row r="17" spans="1:28" s="2" customFormat="1" ht="45.75" customHeight="1">
      <c r="A17" s="256" t="s">
        <v>444</v>
      </c>
      <c r="B17" s="256"/>
      <c r="C17" s="256"/>
      <c r="D17" s="256"/>
      <c r="E17" s="256"/>
      <c r="F17" s="256"/>
      <c r="G17" s="256"/>
      <c r="H17" s="256"/>
      <c r="I17" s="256"/>
      <c r="J17" s="256"/>
      <c r="K17" s="256"/>
      <c r="L17" s="256"/>
      <c r="M17" s="256"/>
      <c r="N17" s="256"/>
      <c r="O17" s="256"/>
      <c r="P17" s="256"/>
      <c r="Q17" s="256"/>
      <c r="R17" s="256"/>
      <c r="S17" s="256"/>
      <c r="T17" s="5"/>
      <c r="U17" s="5"/>
      <c r="V17" s="5"/>
      <c r="W17" s="5"/>
      <c r="X17" s="5"/>
      <c r="Y17" s="5"/>
      <c r="Z17" s="5"/>
      <c r="AA17" s="5"/>
      <c r="AB17" s="5"/>
    </row>
    <row r="18" spans="1:28" s="2" customFormat="1" ht="15" customHeight="1">
      <c r="A18" s="265"/>
      <c r="B18" s="265"/>
      <c r="C18" s="265"/>
      <c r="D18" s="265"/>
      <c r="E18" s="265"/>
      <c r="F18" s="265"/>
      <c r="G18" s="265"/>
      <c r="H18" s="265"/>
      <c r="I18" s="265"/>
      <c r="J18" s="265"/>
      <c r="K18" s="265"/>
      <c r="L18" s="265"/>
      <c r="M18" s="265"/>
      <c r="N18" s="265"/>
      <c r="O18" s="265"/>
      <c r="P18" s="265"/>
      <c r="Q18" s="265"/>
      <c r="R18" s="265"/>
      <c r="S18" s="265"/>
      <c r="T18" s="3"/>
      <c r="U18" s="3"/>
      <c r="V18" s="3"/>
      <c r="W18" s="3"/>
      <c r="X18" s="3"/>
      <c r="Y18" s="3"/>
    </row>
    <row r="19" spans="1:28" s="2" customFormat="1" ht="54" customHeight="1">
      <c r="A19" s="259" t="s">
        <v>4</v>
      </c>
      <c r="B19" s="259" t="s">
        <v>100</v>
      </c>
      <c r="C19" s="260" t="s">
        <v>339</v>
      </c>
      <c r="D19" s="259" t="s">
        <v>338</v>
      </c>
      <c r="E19" s="259" t="s">
        <v>99</v>
      </c>
      <c r="F19" s="259" t="s">
        <v>98</v>
      </c>
      <c r="G19" s="259" t="s">
        <v>334</v>
      </c>
      <c r="H19" s="259" t="s">
        <v>97</v>
      </c>
      <c r="I19" s="259" t="s">
        <v>96</v>
      </c>
      <c r="J19" s="259" t="s">
        <v>95</v>
      </c>
      <c r="K19" s="259" t="s">
        <v>94</v>
      </c>
      <c r="L19" s="259" t="s">
        <v>93</v>
      </c>
      <c r="M19" s="259" t="s">
        <v>92</v>
      </c>
      <c r="N19" s="259" t="s">
        <v>91</v>
      </c>
      <c r="O19" s="259" t="s">
        <v>90</v>
      </c>
      <c r="P19" s="259" t="s">
        <v>89</v>
      </c>
      <c r="Q19" s="259" t="s">
        <v>337</v>
      </c>
      <c r="R19" s="259"/>
      <c r="S19" s="262" t="s">
        <v>438</v>
      </c>
      <c r="T19" s="3"/>
      <c r="U19" s="3"/>
      <c r="V19" s="3"/>
      <c r="W19" s="3"/>
      <c r="X19" s="3"/>
      <c r="Y19" s="3"/>
    </row>
    <row r="20" spans="1:28" s="2" customFormat="1" ht="180.75" customHeight="1">
      <c r="A20" s="259"/>
      <c r="B20" s="259"/>
      <c r="C20" s="261"/>
      <c r="D20" s="259"/>
      <c r="E20" s="259"/>
      <c r="F20" s="259"/>
      <c r="G20" s="259"/>
      <c r="H20" s="259"/>
      <c r="I20" s="259"/>
      <c r="J20" s="259"/>
      <c r="K20" s="259"/>
      <c r="L20" s="259"/>
      <c r="M20" s="259"/>
      <c r="N20" s="259"/>
      <c r="O20" s="259"/>
      <c r="P20" s="259"/>
      <c r="Q20" s="41" t="s">
        <v>335</v>
      </c>
      <c r="R20" s="42" t="s">
        <v>336</v>
      </c>
      <c r="S20" s="262"/>
      <c r="T20" s="27"/>
      <c r="U20" s="27"/>
      <c r="V20" s="27"/>
      <c r="W20" s="27"/>
      <c r="X20" s="27"/>
      <c r="Y20" s="27"/>
      <c r="Z20" s="26"/>
      <c r="AA20" s="26"/>
      <c r="AB20" s="26"/>
    </row>
    <row r="21" spans="1:28" s="2" customFormat="1" ht="18.75">
      <c r="A21" s="41">
        <v>1</v>
      </c>
      <c r="B21" s="44">
        <v>2</v>
      </c>
      <c r="C21" s="41">
        <v>3</v>
      </c>
      <c r="D21" s="44">
        <v>4</v>
      </c>
      <c r="E21" s="41">
        <v>5</v>
      </c>
      <c r="F21" s="44">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c r="A22" s="179" t="s">
        <v>495</v>
      </c>
      <c r="B22" s="179" t="s">
        <v>495</v>
      </c>
      <c r="C22" s="179" t="s">
        <v>495</v>
      </c>
      <c r="D22" s="179" t="s">
        <v>495</v>
      </c>
      <c r="E22" s="179" t="s">
        <v>495</v>
      </c>
      <c r="F22" s="179" t="s">
        <v>495</v>
      </c>
      <c r="G22" s="179" t="s">
        <v>495</v>
      </c>
      <c r="H22" s="179" t="s">
        <v>495</v>
      </c>
      <c r="I22" s="179" t="s">
        <v>495</v>
      </c>
      <c r="J22" s="179" t="s">
        <v>495</v>
      </c>
      <c r="K22" s="179" t="s">
        <v>495</v>
      </c>
      <c r="L22" s="179" t="s">
        <v>495</v>
      </c>
      <c r="M22" s="179" t="s">
        <v>495</v>
      </c>
      <c r="N22" s="179" t="s">
        <v>495</v>
      </c>
      <c r="O22" s="179" t="s">
        <v>495</v>
      </c>
      <c r="P22" s="179" t="s">
        <v>495</v>
      </c>
      <c r="Q22" s="179" t="s">
        <v>495</v>
      </c>
      <c r="R22" s="179" t="s">
        <v>495</v>
      </c>
      <c r="S22" s="179" t="s">
        <v>495</v>
      </c>
      <c r="T22" s="27"/>
      <c r="U22" s="27"/>
      <c r="V22" s="27"/>
      <c r="W22" s="27"/>
      <c r="X22" s="27"/>
      <c r="Y22" s="27"/>
      <c r="Z22" s="26"/>
      <c r="AA22" s="26"/>
      <c r="AB22" s="26"/>
    </row>
    <row r="23" spans="1:28" s="2" customFormat="1" ht="18.75">
      <c r="A23" s="179" t="s">
        <v>495</v>
      </c>
      <c r="B23" s="179" t="s">
        <v>495</v>
      </c>
      <c r="C23" s="179" t="s">
        <v>495</v>
      </c>
      <c r="D23" s="179" t="s">
        <v>495</v>
      </c>
      <c r="E23" s="179" t="s">
        <v>495</v>
      </c>
      <c r="F23" s="179" t="s">
        <v>495</v>
      </c>
      <c r="G23" s="179" t="s">
        <v>495</v>
      </c>
      <c r="H23" s="179" t="s">
        <v>495</v>
      </c>
      <c r="I23" s="179" t="s">
        <v>495</v>
      </c>
      <c r="J23" s="179" t="s">
        <v>495</v>
      </c>
      <c r="K23" s="179" t="s">
        <v>495</v>
      </c>
      <c r="L23" s="179" t="s">
        <v>495</v>
      </c>
      <c r="M23" s="179" t="s">
        <v>495</v>
      </c>
      <c r="N23" s="179" t="s">
        <v>495</v>
      </c>
      <c r="O23" s="179" t="s">
        <v>495</v>
      </c>
      <c r="P23" s="179" t="s">
        <v>495</v>
      </c>
      <c r="Q23" s="179" t="s">
        <v>495</v>
      </c>
      <c r="R23" s="179" t="s">
        <v>495</v>
      </c>
      <c r="S23" s="179" t="s">
        <v>495</v>
      </c>
      <c r="T23" s="27"/>
      <c r="U23" s="27"/>
      <c r="V23" s="27"/>
      <c r="W23" s="27"/>
      <c r="X23" s="26"/>
      <c r="Y23" s="26"/>
      <c r="Z23" s="26"/>
      <c r="AA23" s="26"/>
      <c r="AB23" s="26"/>
    </row>
    <row r="24" spans="1:28" s="2" customFormat="1" ht="18.75">
      <c r="A24" s="179" t="s">
        <v>495</v>
      </c>
      <c r="B24" s="179" t="s">
        <v>495</v>
      </c>
      <c r="C24" s="179" t="s">
        <v>495</v>
      </c>
      <c r="D24" s="179" t="s">
        <v>495</v>
      </c>
      <c r="E24" s="179" t="s">
        <v>495</v>
      </c>
      <c r="F24" s="179" t="s">
        <v>495</v>
      </c>
      <c r="G24" s="179" t="s">
        <v>495</v>
      </c>
      <c r="H24" s="179" t="s">
        <v>495</v>
      </c>
      <c r="I24" s="179" t="s">
        <v>495</v>
      </c>
      <c r="J24" s="179" t="s">
        <v>495</v>
      </c>
      <c r="K24" s="179" t="s">
        <v>495</v>
      </c>
      <c r="L24" s="179" t="s">
        <v>495</v>
      </c>
      <c r="M24" s="179" t="s">
        <v>495</v>
      </c>
      <c r="N24" s="179" t="s">
        <v>495</v>
      </c>
      <c r="O24" s="179" t="s">
        <v>495</v>
      </c>
      <c r="P24" s="179" t="s">
        <v>495</v>
      </c>
      <c r="Q24" s="179" t="s">
        <v>495</v>
      </c>
      <c r="R24" s="179" t="s">
        <v>495</v>
      </c>
      <c r="S24" s="179" t="s">
        <v>495</v>
      </c>
      <c r="T24" s="27"/>
      <c r="U24" s="27"/>
      <c r="V24" s="27"/>
      <c r="W24" s="27"/>
      <c r="X24" s="26"/>
      <c r="Y24" s="26"/>
      <c r="Z24" s="26"/>
      <c r="AA24" s="26"/>
      <c r="AB24" s="26"/>
    </row>
    <row r="25" spans="1:28" s="2" customFormat="1" ht="18.75">
      <c r="A25" s="179" t="s">
        <v>495</v>
      </c>
      <c r="B25" s="179" t="s">
        <v>495</v>
      </c>
      <c r="C25" s="179" t="s">
        <v>495</v>
      </c>
      <c r="D25" s="179" t="s">
        <v>495</v>
      </c>
      <c r="E25" s="179" t="s">
        <v>495</v>
      </c>
      <c r="F25" s="179" t="s">
        <v>495</v>
      </c>
      <c r="G25" s="179" t="s">
        <v>495</v>
      </c>
      <c r="H25" s="179" t="s">
        <v>495</v>
      </c>
      <c r="I25" s="179" t="s">
        <v>495</v>
      </c>
      <c r="J25" s="179" t="s">
        <v>495</v>
      </c>
      <c r="K25" s="179" t="s">
        <v>495</v>
      </c>
      <c r="L25" s="179" t="s">
        <v>495</v>
      </c>
      <c r="M25" s="179" t="s">
        <v>495</v>
      </c>
      <c r="N25" s="179" t="s">
        <v>495</v>
      </c>
      <c r="O25" s="179" t="s">
        <v>495</v>
      </c>
      <c r="P25" s="179" t="s">
        <v>495</v>
      </c>
      <c r="Q25" s="179" t="s">
        <v>495</v>
      </c>
      <c r="R25" s="179" t="s">
        <v>495</v>
      </c>
      <c r="S25" s="179" t="s">
        <v>495</v>
      </c>
      <c r="T25" s="27"/>
      <c r="U25" s="27"/>
      <c r="V25" s="27"/>
      <c r="W25" s="27"/>
      <c r="X25" s="26"/>
      <c r="Y25" s="26"/>
      <c r="Z25" s="26"/>
      <c r="AA25" s="26"/>
      <c r="AB25" s="26"/>
    </row>
    <row r="26" spans="1:28" s="2" customFormat="1" ht="18.75">
      <c r="A26" s="179" t="s">
        <v>495</v>
      </c>
      <c r="B26" s="179" t="s">
        <v>495</v>
      </c>
      <c r="C26" s="179" t="s">
        <v>495</v>
      </c>
      <c r="D26" s="179" t="s">
        <v>495</v>
      </c>
      <c r="E26" s="179" t="s">
        <v>495</v>
      </c>
      <c r="F26" s="179" t="s">
        <v>495</v>
      </c>
      <c r="G26" s="179" t="s">
        <v>495</v>
      </c>
      <c r="H26" s="179" t="s">
        <v>495</v>
      </c>
      <c r="I26" s="179" t="s">
        <v>495</v>
      </c>
      <c r="J26" s="179" t="s">
        <v>495</v>
      </c>
      <c r="K26" s="179" t="s">
        <v>495</v>
      </c>
      <c r="L26" s="179" t="s">
        <v>495</v>
      </c>
      <c r="M26" s="179" t="s">
        <v>495</v>
      </c>
      <c r="N26" s="179" t="s">
        <v>495</v>
      </c>
      <c r="O26" s="179" t="s">
        <v>495</v>
      </c>
      <c r="P26" s="179" t="s">
        <v>495</v>
      </c>
      <c r="Q26" s="179" t="s">
        <v>495</v>
      </c>
      <c r="R26" s="179" t="s">
        <v>495</v>
      </c>
      <c r="S26" s="179" t="s">
        <v>495</v>
      </c>
      <c r="T26" s="27"/>
      <c r="U26" s="27"/>
      <c r="V26" s="27"/>
      <c r="W26" s="27"/>
      <c r="X26" s="26"/>
      <c r="Y26" s="26"/>
      <c r="Z26" s="26"/>
      <c r="AA26" s="26"/>
      <c r="AB26" s="26"/>
    </row>
    <row r="27" spans="1:28" s="2" customFormat="1" ht="18.75">
      <c r="A27" s="179" t="s">
        <v>495</v>
      </c>
      <c r="B27" s="179" t="s">
        <v>495</v>
      </c>
      <c r="C27" s="179" t="s">
        <v>495</v>
      </c>
      <c r="D27" s="179" t="s">
        <v>495</v>
      </c>
      <c r="E27" s="179" t="s">
        <v>495</v>
      </c>
      <c r="F27" s="179" t="s">
        <v>495</v>
      </c>
      <c r="G27" s="179" t="s">
        <v>495</v>
      </c>
      <c r="H27" s="179" t="s">
        <v>495</v>
      </c>
      <c r="I27" s="179" t="s">
        <v>495</v>
      </c>
      <c r="J27" s="179" t="s">
        <v>495</v>
      </c>
      <c r="K27" s="179" t="s">
        <v>495</v>
      </c>
      <c r="L27" s="179" t="s">
        <v>495</v>
      </c>
      <c r="M27" s="179" t="s">
        <v>495</v>
      </c>
      <c r="N27" s="179" t="s">
        <v>495</v>
      </c>
      <c r="O27" s="179" t="s">
        <v>495</v>
      </c>
      <c r="P27" s="179" t="s">
        <v>495</v>
      </c>
      <c r="Q27" s="179" t="s">
        <v>495</v>
      </c>
      <c r="R27" s="179" t="s">
        <v>495</v>
      </c>
      <c r="S27" s="179" t="s">
        <v>495</v>
      </c>
      <c r="T27" s="27"/>
      <c r="U27" s="27"/>
      <c r="V27" s="27"/>
      <c r="W27" s="27"/>
      <c r="X27" s="26"/>
      <c r="Y27" s="26"/>
      <c r="Z27" s="26"/>
      <c r="AA27" s="26"/>
      <c r="AB27" s="26"/>
    </row>
    <row r="28" spans="1:28" s="2" customFormat="1" ht="18.75">
      <c r="A28" s="179" t="s">
        <v>495</v>
      </c>
      <c r="B28" s="179" t="s">
        <v>495</v>
      </c>
      <c r="C28" s="179" t="s">
        <v>495</v>
      </c>
      <c r="D28" s="179" t="s">
        <v>495</v>
      </c>
      <c r="E28" s="179" t="s">
        <v>495</v>
      </c>
      <c r="F28" s="179" t="s">
        <v>495</v>
      </c>
      <c r="G28" s="179" t="s">
        <v>495</v>
      </c>
      <c r="H28" s="179" t="s">
        <v>495</v>
      </c>
      <c r="I28" s="179" t="s">
        <v>495</v>
      </c>
      <c r="J28" s="179" t="s">
        <v>495</v>
      </c>
      <c r="K28" s="179" t="s">
        <v>495</v>
      </c>
      <c r="L28" s="179" t="s">
        <v>495</v>
      </c>
      <c r="M28" s="179" t="s">
        <v>495</v>
      </c>
      <c r="N28" s="179" t="s">
        <v>495</v>
      </c>
      <c r="O28" s="179" t="s">
        <v>495</v>
      </c>
      <c r="P28" s="179" t="s">
        <v>495</v>
      </c>
      <c r="Q28" s="179" t="s">
        <v>495</v>
      </c>
      <c r="R28" s="179" t="s">
        <v>495</v>
      </c>
      <c r="S28" s="179" t="s">
        <v>495</v>
      </c>
      <c r="T28" s="27"/>
      <c r="U28" s="27"/>
      <c r="V28" s="27"/>
      <c r="W28" s="27"/>
      <c r="X28" s="26"/>
      <c r="Y28" s="26"/>
      <c r="Z28" s="26"/>
      <c r="AA28" s="26"/>
      <c r="AB28" s="26"/>
    </row>
    <row r="29" spans="1:28" ht="20.25" customHeight="1">
      <c r="A29" s="179" t="s">
        <v>495</v>
      </c>
      <c r="B29" s="179" t="s">
        <v>495</v>
      </c>
      <c r="C29" s="179" t="s">
        <v>495</v>
      </c>
      <c r="D29" s="179" t="s">
        <v>495</v>
      </c>
      <c r="E29" s="179" t="s">
        <v>495</v>
      </c>
      <c r="F29" s="179" t="s">
        <v>495</v>
      </c>
      <c r="G29" s="179" t="s">
        <v>495</v>
      </c>
      <c r="H29" s="179" t="s">
        <v>495</v>
      </c>
      <c r="I29" s="179" t="s">
        <v>495</v>
      </c>
      <c r="J29" s="179" t="s">
        <v>495</v>
      </c>
      <c r="K29" s="179" t="s">
        <v>495</v>
      </c>
      <c r="L29" s="179" t="s">
        <v>495</v>
      </c>
      <c r="M29" s="179" t="s">
        <v>495</v>
      </c>
      <c r="N29" s="179" t="s">
        <v>495</v>
      </c>
      <c r="O29" s="179" t="s">
        <v>495</v>
      </c>
      <c r="P29" s="179" t="s">
        <v>495</v>
      </c>
      <c r="Q29" s="179" t="s">
        <v>495</v>
      </c>
      <c r="R29" s="179" t="s">
        <v>495</v>
      </c>
      <c r="S29" s="179" t="s">
        <v>495</v>
      </c>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1:S11"/>
    <mergeCell ref="A12:S12"/>
    <mergeCell ref="A13:S13"/>
    <mergeCell ref="A10:S1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1"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60" zoomScaleNormal="60" workbookViewId="0">
      <selection activeCell="Q33" sqref="Q33"/>
    </sheetView>
  </sheetViews>
  <sheetFormatPr defaultColWidth="10.7109375" defaultRowHeight="15.75"/>
  <cols>
    <col min="1" max="1" width="9.5703125" style="48" customWidth="1"/>
    <col min="2" max="2" width="13.7109375" style="48" customWidth="1"/>
    <col min="3" max="3" width="12.7109375" style="48" customWidth="1"/>
    <col min="4" max="4" width="16.140625" style="48" customWidth="1"/>
    <col min="5" max="5" width="11.140625" style="48" customWidth="1"/>
    <col min="6" max="6" width="11" style="48" customWidth="1"/>
    <col min="7" max="7" width="11.5703125" style="48" customWidth="1"/>
    <col min="8" max="8" width="11.42578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38" t="s">
        <v>69</v>
      </c>
    </row>
    <row r="3" spans="1:20" s="10" customFormat="1" ht="18.75" customHeight="1">
      <c r="A3" s="16"/>
      <c r="H3" s="14"/>
      <c r="T3" s="13" t="s">
        <v>10</v>
      </c>
    </row>
    <row r="4" spans="1:20" s="10" customFormat="1" ht="18.75" customHeight="1">
      <c r="A4" s="16"/>
      <c r="H4" s="14"/>
      <c r="T4" s="13" t="s">
        <v>68</v>
      </c>
    </row>
    <row r="5" spans="1:20" s="10" customFormat="1" ht="18.75" customHeight="1">
      <c r="A5" s="16"/>
      <c r="H5" s="14"/>
      <c r="T5" s="13"/>
    </row>
    <row r="6" spans="1:20" s="10" customFormat="1">
      <c r="A6" s="254" t="str">
        <f>'1.паспорт местоположения'!A5:C5</f>
        <v>Год раскрытия информации: 2025 год</v>
      </c>
      <c r="B6" s="254"/>
      <c r="C6" s="254"/>
      <c r="D6" s="254"/>
      <c r="E6" s="254"/>
      <c r="F6" s="254"/>
      <c r="G6" s="254"/>
      <c r="H6" s="254"/>
      <c r="I6" s="254"/>
      <c r="J6" s="254"/>
      <c r="K6" s="254"/>
      <c r="L6" s="254"/>
      <c r="M6" s="254"/>
      <c r="N6" s="254"/>
      <c r="O6" s="254"/>
      <c r="P6" s="254"/>
      <c r="Q6" s="254"/>
      <c r="R6" s="254"/>
      <c r="S6" s="254"/>
      <c r="T6" s="254"/>
    </row>
    <row r="7" spans="1:20" s="10" customFormat="1">
      <c r="A7" s="15"/>
      <c r="H7" s="14"/>
    </row>
    <row r="8" spans="1:20" s="10" customFormat="1" ht="18.75">
      <c r="A8" s="258" t="s">
        <v>9</v>
      </c>
      <c r="B8" s="258"/>
      <c r="C8" s="258"/>
      <c r="D8" s="258"/>
      <c r="E8" s="258"/>
      <c r="F8" s="258"/>
      <c r="G8" s="258"/>
      <c r="H8" s="258"/>
      <c r="I8" s="258"/>
      <c r="J8" s="258"/>
      <c r="K8" s="258"/>
      <c r="L8" s="258"/>
      <c r="M8" s="258"/>
      <c r="N8" s="258"/>
      <c r="O8" s="258"/>
      <c r="P8" s="258"/>
      <c r="Q8" s="258"/>
      <c r="R8" s="258"/>
      <c r="S8" s="258"/>
      <c r="T8" s="258"/>
    </row>
    <row r="9" spans="1:20" s="10" customFormat="1" ht="18.75">
      <c r="A9" s="258"/>
      <c r="B9" s="258"/>
      <c r="C9" s="258"/>
      <c r="D9" s="258"/>
      <c r="E9" s="258"/>
      <c r="F9" s="258"/>
      <c r="G9" s="258"/>
      <c r="H9" s="258"/>
      <c r="I9" s="258"/>
      <c r="J9" s="258"/>
      <c r="K9" s="258"/>
      <c r="L9" s="258"/>
      <c r="M9" s="258"/>
      <c r="N9" s="258"/>
      <c r="O9" s="258"/>
      <c r="P9" s="258"/>
      <c r="Q9" s="258"/>
      <c r="R9" s="258"/>
      <c r="S9" s="258"/>
      <c r="T9" s="258"/>
    </row>
    <row r="10" spans="1:20" s="10" customFormat="1" ht="18.75" customHeight="1">
      <c r="A10" s="258" t="s">
        <v>486</v>
      </c>
      <c r="B10" s="258"/>
      <c r="C10" s="258"/>
      <c r="D10" s="258"/>
      <c r="E10" s="258"/>
      <c r="F10" s="258"/>
      <c r="G10" s="258"/>
      <c r="H10" s="258"/>
      <c r="I10" s="258"/>
      <c r="J10" s="258"/>
      <c r="K10" s="258"/>
      <c r="L10" s="258"/>
      <c r="M10" s="258"/>
      <c r="N10" s="258"/>
      <c r="O10" s="258"/>
      <c r="P10" s="258"/>
      <c r="Q10" s="258"/>
      <c r="R10" s="258"/>
      <c r="S10" s="258"/>
      <c r="T10" s="258"/>
    </row>
    <row r="11" spans="1:20" s="10" customFormat="1" ht="18.75" customHeight="1">
      <c r="A11" s="255" t="s">
        <v>8</v>
      </c>
      <c r="B11" s="255"/>
      <c r="C11" s="255"/>
      <c r="D11" s="255"/>
      <c r="E11" s="255"/>
      <c r="F11" s="255"/>
      <c r="G11" s="255"/>
      <c r="H11" s="255"/>
      <c r="I11" s="255"/>
      <c r="J11" s="255"/>
      <c r="K11" s="255"/>
      <c r="L11" s="255"/>
      <c r="M11" s="255"/>
      <c r="N11" s="255"/>
      <c r="O11" s="255"/>
      <c r="P11" s="255"/>
      <c r="Q11" s="255"/>
      <c r="R11" s="255"/>
      <c r="S11" s="255"/>
      <c r="T11" s="255"/>
    </row>
    <row r="12" spans="1:20" s="10"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0" customFormat="1" ht="18.75">
      <c r="A13" s="258" t="str">
        <f>'1.паспорт местоположения'!A12:C12</f>
        <v>P_ЗСИБНТЭ-ТО1</v>
      </c>
      <c r="B13" s="258"/>
      <c r="C13" s="258"/>
      <c r="D13" s="258"/>
      <c r="E13" s="258"/>
      <c r="F13" s="258"/>
      <c r="G13" s="258"/>
      <c r="H13" s="258"/>
      <c r="I13" s="258"/>
      <c r="J13" s="258"/>
      <c r="K13" s="258"/>
      <c r="L13" s="258"/>
      <c r="M13" s="258"/>
      <c r="N13" s="258"/>
      <c r="O13" s="258"/>
      <c r="P13" s="258"/>
      <c r="Q13" s="258"/>
      <c r="R13" s="258"/>
      <c r="S13" s="258"/>
      <c r="T13" s="258"/>
    </row>
    <row r="14" spans="1:20" s="10" customFormat="1" ht="18.75" customHeight="1">
      <c r="A14" s="255" t="s">
        <v>7</v>
      </c>
      <c r="B14" s="255"/>
      <c r="C14" s="255"/>
      <c r="D14" s="255"/>
      <c r="E14" s="255"/>
      <c r="F14" s="255"/>
      <c r="G14" s="255"/>
      <c r="H14" s="255"/>
      <c r="I14" s="255"/>
      <c r="J14" s="255"/>
      <c r="K14" s="255"/>
      <c r="L14" s="255"/>
      <c r="M14" s="255"/>
      <c r="N14" s="255"/>
      <c r="O14" s="255"/>
      <c r="P14" s="255"/>
      <c r="Q14" s="255"/>
      <c r="R14" s="255"/>
      <c r="S14" s="255"/>
      <c r="T14" s="255"/>
    </row>
    <row r="15" spans="1:20" s="7"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2" customFormat="1" ht="18.75">
      <c r="A16" s="258" t="str">
        <f>'1.паспорт местоположения'!A15:C15</f>
        <v>Техническое перевооружение ВЛ-0,4 кВ от ТП-496 ст. Томск 2</v>
      </c>
      <c r="B16" s="258"/>
      <c r="C16" s="258"/>
      <c r="D16" s="258"/>
      <c r="E16" s="258"/>
      <c r="F16" s="258"/>
      <c r="G16" s="258"/>
      <c r="H16" s="258"/>
      <c r="I16" s="258"/>
      <c r="J16" s="258"/>
      <c r="K16" s="258"/>
      <c r="L16" s="258"/>
      <c r="M16" s="258"/>
      <c r="N16" s="258"/>
      <c r="O16" s="258"/>
      <c r="P16" s="258"/>
      <c r="Q16" s="258"/>
      <c r="R16" s="258"/>
      <c r="S16" s="258"/>
      <c r="T16" s="258"/>
    </row>
    <row r="17" spans="1:113" s="2" customFormat="1" ht="15" customHeight="1">
      <c r="A17" s="255" t="s">
        <v>5</v>
      </c>
      <c r="B17" s="255"/>
      <c r="C17" s="255"/>
      <c r="D17" s="255"/>
      <c r="E17" s="255"/>
      <c r="F17" s="255"/>
      <c r="G17" s="255"/>
      <c r="H17" s="255"/>
      <c r="I17" s="255"/>
      <c r="J17" s="255"/>
      <c r="K17" s="255"/>
      <c r="L17" s="255"/>
      <c r="M17" s="255"/>
      <c r="N17" s="255"/>
      <c r="O17" s="255"/>
      <c r="P17" s="255"/>
      <c r="Q17" s="255"/>
      <c r="R17" s="255"/>
      <c r="S17" s="255"/>
      <c r="T17" s="255"/>
    </row>
    <row r="18" spans="1:113" s="2"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2" customFormat="1" ht="15" customHeight="1">
      <c r="A19" s="257" t="s">
        <v>449</v>
      </c>
      <c r="B19" s="257"/>
      <c r="C19" s="257"/>
      <c r="D19" s="257"/>
      <c r="E19" s="257"/>
      <c r="F19" s="257"/>
      <c r="G19" s="257"/>
      <c r="H19" s="257"/>
      <c r="I19" s="257"/>
      <c r="J19" s="257"/>
      <c r="K19" s="257"/>
      <c r="L19" s="257"/>
      <c r="M19" s="257"/>
      <c r="N19" s="257"/>
      <c r="O19" s="257"/>
      <c r="P19" s="257"/>
      <c r="Q19" s="257"/>
      <c r="R19" s="257"/>
      <c r="S19" s="257"/>
      <c r="T19" s="257"/>
    </row>
    <row r="20" spans="1:113" s="56"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74" t="s">
        <v>4</v>
      </c>
      <c r="B21" s="267" t="s">
        <v>226</v>
      </c>
      <c r="C21" s="268"/>
      <c r="D21" s="271" t="s">
        <v>122</v>
      </c>
      <c r="E21" s="267" t="s">
        <v>477</v>
      </c>
      <c r="F21" s="268"/>
      <c r="G21" s="267" t="s">
        <v>246</v>
      </c>
      <c r="H21" s="268"/>
      <c r="I21" s="267" t="s">
        <v>121</v>
      </c>
      <c r="J21" s="268"/>
      <c r="K21" s="271" t="s">
        <v>120</v>
      </c>
      <c r="L21" s="267" t="s">
        <v>119</v>
      </c>
      <c r="M21" s="268"/>
      <c r="N21" s="267" t="s">
        <v>474</v>
      </c>
      <c r="O21" s="268"/>
      <c r="P21" s="271" t="s">
        <v>118</v>
      </c>
      <c r="Q21" s="277" t="s">
        <v>117</v>
      </c>
      <c r="R21" s="278"/>
      <c r="S21" s="277" t="s">
        <v>116</v>
      </c>
      <c r="T21" s="279"/>
    </row>
    <row r="22" spans="1:113" ht="204.75" customHeight="1">
      <c r="A22" s="275"/>
      <c r="B22" s="269"/>
      <c r="C22" s="270"/>
      <c r="D22" s="273"/>
      <c r="E22" s="269"/>
      <c r="F22" s="270"/>
      <c r="G22" s="269"/>
      <c r="H22" s="270"/>
      <c r="I22" s="269"/>
      <c r="J22" s="270"/>
      <c r="K22" s="272"/>
      <c r="L22" s="269"/>
      <c r="M22" s="270"/>
      <c r="N22" s="269"/>
      <c r="O22" s="270"/>
      <c r="P22" s="272"/>
      <c r="Q22" s="97" t="s">
        <v>115</v>
      </c>
      <c r="R22" s="97" t="s">
        <v>448</v>
      </c>
      <c r="S22" s="97" t="s">
        <v>114</v>
      </c>
      <c r="T22" s="97" t="s">
        <v>113</v>
      </c>
    </row>
    <row r="23" spans="1:113" ht="51.75" customHeight="1">
      <c r="A23" s="276"/>
      <c r="B23" s="168" t="s">
        <v>111</v>
      </c>
      <c r="C23" s="168" t="s">
        <v>112</v>
      </c>
      <c r="D23" s="272"/>
      <c r="E23" s="168" t="s">
        <v>111</v>
      </c>
      <c r="F23" s="168" t="s">
        <v>112</v>
      </c>
      <c r="G23" s="168" t="s">
        <v>111</v>
      </c>
      <c r="H23" s="168" t="s">
        <v>112</v>
      </c>
      <c r="I23" s="168" t="s">
        <v>111</v>
      </c>
      <c r="J23" s="168" t="s">
        <v>112</v>
      </c>
      <c r="K23" s="168" t="s">
        <v>111</v>
      </c>
      <c r="L23" s="168" t="s">
        <v>111</v>
      </c>
      <c r="M23" s="168" t="s">
        <v>112</v>
      </c>
      <c r="N23" s="168" t="s">
        <v>111</v>
      </c>
      <c r="O23" s="168" t="s">
        <v>112</v>
      </c>
      <c r="P23" s="169" t="s">
        <v>111</v>
      </c>
      <c r="Q23" s="97" t="s">
        <v>111</v>
      </c>
      <c r="R23" s="97" t="s">
        <v>111</v>
      </c>
      <c r="S23" s="97" t="s">
        <v>111</v>
      </c>
      <c r="T23" s="97"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c r="A25" s="190" t="s">
        <v>495</v>
      </c>
      <c r="B25" s="190" t="s">
        <v>495</v>
      </c>
      <c r="C25" s="190" t="s">
        <v>495</v>
      </c>
      <c r="D25" s="190" t="s">
        <v>495</v>
      </c>
      <c r="E25" s="190" t="s">
        <v>495</v>
      </c>
      <c r="F25" s="190" t="s">
        <v>495</v>
      </c>
      <c r="G25" s="190" t="s">
        <v>495</v>
      </c>
      <c r="H25" s="190" t="s">
        <v>495</v>
      </c>
      <c r="I25" s="190" t="s">
        <v>495</v>
      </c>
      <c r="J25" s="190" t="s">
        <v>495</v>
      </c>
      <c r="K25" s="190" t="s">
        <v>495</v>
      </c>
      <c r="L25" s="190" t="s">
        <v>495</v>
      </c>
      <c r="M25" s="190" t="s">
        <v>495</v>
      </c>
      <c r="N25" s="190" t="s">
        <v>495</v>
      </c>
      <c r="O25" s="190" t="s">
        <v>495</v>
      </c>
      <c r="P25" s="190" t="s">
        <v>495</v>
      </c>
      <c r="Q25" s="190" t="s">
        <v>495</v>
      </c>
      <c r="R25" s="190" t="s">
        <v>495</v>
      </c>
      <c r="S25" s="190" t="s">
        <v>495</v>
      </c>
      <c r="T25" s="190" t="s">
        <v>495</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66" t="s">
        <v>481</v>
      </c>
      <c r="C29" s="266"/>
      <c r="D29" s="266"/>
      <c r="E29" s="266"/>
      <c r="F29" s="266"/>
      <c r="G29" s="266"/>
      <c r="H29" s="266"/>
      <c r="I29" s="266"/>
      <c r="J29" s="266"/>
      <c r="K29" s="266"/>
      <c r="L29" s="266"/>
      <c r="M29" s="266"/>
      <c r="N29" s="266"/>
      <c r="O29" s="266"/>
      <c r="P29" s="266"/>
      <c r="Q29" s="266"/>
      <c r="R29" s="266"/>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447</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7" zoomScale="80" zoomScaleSheetLayoutView="80" workbookViewId="0">
      <selection activeCell="Q27" sqref="Q27"/>
    </sheetView>
  </sheetViews>
  <sheetFormatPr defaultColWidth="10.7109375" defaultRowHeight="15.75"/>
  <cols>
    <col min="1" max="1" width="10.7109375" style="48"/>
    <col min="2" max="2" width="27.140625" style="48" customWidth="1"/>
    <col min="3" max="3" width="27.7109375" style="48" customWidth="1"/>
    <col min="4" max="4" width="24.42578125" style="48" customWidth="1"/>
    <col min="5" max="5" width="25.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21.7109375" style="48" customWidth="1"/>
    <col min="14" max="14" width="22" style="48" customWidth="1"/>
    <col min="15" max="15" width="22.28515625" style="48" customWidth="1"/>
    <col min="16" max="16" width="21.855468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25.425781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38" t="s">
        <v>69</v>
      </c>
    </row>
    <row r="2" spans="1:27" s="10" customFormat="1" ht="18.75" customHeight="1">
      <c r="E2" s="16"/>
      <c r="Q2" s="14"/>
      <c r="R2" s="14"/>
      <c r="AA2" s="13" t="s">
        <v>10</v>
      </c>
    </row>
    <row r="3" spans="1:27" s="10" customFormat="1" ht="18.75" customHeight="1">
      <c r="E3" s="16"/>
      <c r="Q3" s="14"/>
      <c r="R3" s="14"/>
      <c r="AA3" s="13" t="s">
        <v>68</v>
      </c>
    </row>
    <row r="4" spans="1:27" s="10" customFormat="1">
      <c r="E4" s="15"/>
      <c r="Q4" s="14"/>
      <c r="R4" s="14"/>
    </row>
    <row r="5" spans="1:27" s="10" customForma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c r="A6" s="171"/>
      <c r="B6" s="171"/>
      <c r="C6" s="171"/>
      <c r="D6" s="171"/>
      <c r="E6" s="171"/>
      <c r="F6" s="171"/>
      <c r="G6" s="171"/>
      <c r="H6" s="171"/>
      <c r="I6" s="171"/>
      <c r="J6" s="171"/>
      <c r="K6" s="171"/>
      <c r="L6" s="171"/>
      <c r="M6" s="171"/>
      <c r="N6" s="171"/>
      <c r="O6" s="171"/>
      <c r="P6" s="171"/>
      <c r="Q6" s="171"/>
      <c r="R6" s="171"/>
      <c r="S6" s="171"/>
      <c r="T6" s="171"/>
    </row>
    <row r="7" spans="1:27" s="10" customFormat="1" ht="18.75">
      <c r="E7" s="258" t="s">
        <v>9</v>
      </c>
      <c r="F7" s="258"/>
      <c r="G7" s="258"/>
      <c r="H7" s="258"/>
      <c r="I7" s="258"/>
      <c r="J7" s="258"/>
      <c r="K7" s="258"/>
      <c r="L7" s="258"/>
      <c r="M7" s="258"/>
      <c r="N7" s="258"/>
      <c r="O7" s="258"/>
      <c r="P7" s="258"/>
      <c r="Q7" s="258"/>
      <c r="R7" s="258"/>
      <c r="S7" s="258"/>
      <c r="T7" s="258"/>
      <c r="U7" s="258"/>
      <c r="V7" s="258"/>
      <c r="W7" s="258"/>
      <c r="X7" s="258"/>
      <c r="Y7" s="258"/>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258" t="s">
        <v>486</v>
      </c>
      <c r="F9" s="258"/>
      <c r="G9" s="258"/>
      <c r="H9" s="258"/>
      <c r="I9" s="258"/>
      <c r="J9" s="258"/>
      <c r="K9" s="258"/>
      <c r="L9" s="258"/>
      <c r="M9" s="258"/>
      <c r="N9" s="258"/>
      <c r="O9" s="258"/>
      <c r="P9" s="258"/>
      <c r="Q9" s="258"/>
      <c r="R9" s="258"/>
      <c r="S9" s="258"/>
      <c r="T9" s="258"/>
      <c r="U9" s="258"/>
      <c r="V9" s="258"/>
      <c r="W9" s="258"/>
      <c r="X9" s="258"/>
      <c r="Y9" s="258"/>
    </row>
    <row r="10" spans="1:27" s="10" customFormat="1" ht="18.75" customHeight="1">
      <c r="E10" s="255" t="s">
        <v>8</v>
      </c>
      <c r="F10" s="255"/>
      <c r="G10" s="255"/>
      <c r="H10" s="255"/>
      <c r="I10" s="255"/>
      <c r="J10" s="255"/>
      <c r="K10" s="255"/>
      <c r="L10" s="255"/>
      <c r="M10" s="255"/>
      <c r="N10" s="255"/>
      <c r="O10" s="255"/>
      <c r="P10" s="255"/>
      <c r="Q10" s="255"/>
      <c r="R10" s="255"/>
      <c r="S10" s="255"/>
      <c r="T10" s="255"/>
      <c r="U10" s="255"/>
      <c r="V10" s="255"/>
      <c r="W10" s="255"/>
      <c r="X10" s="255"/>
      <c r="Y10" s="25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258" t="str">
        <f>'1.паспорт местоположения'!A12:C12</f>
        <v>P_ЗСИБНТЭ-ТО1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row>
    <row r="13" spans="1:27" s="10" customFormat="1" ht="18.75" customHeight="1">
      <c r="E13" s="255" t="s">
        <v>7</v>
      </c>
      <c r="F13" s="255"/>
      <c r="G13" s="255"/>
      <c r="H13" s="255"/>
      <c r="I13" s="255"/>
      <c r="J13" s="255"/>
      <c r="K13" s="255"/>
      <c r="L13" s="255"/>
      <c r="M13" s="255"/>
      <c r="N13" s="255"/>
      <c r="O13" s="255"/>
      <c r="P13" s="255"/>
      <c r="Q13" s="255"/>
      <c r="R13" s="255"/>
      <c r="S13" s="255"/>
      <c r="T13" s="255"/>
      <c r="U13" s="255"/>
      <c r="V13" s="255"/>
      <c r="W13" s="255"/>
      <c r="X13" s="255"/>
      <c r="Y13" s="255"/>
    </row>
    <row r="14" spans="1:27" s="7" customFormat="1" ht="15.75" customHeight="1">
      <c r="E14" s="8"/>
      <c r="F14" s="8"/>
      <c r="G14" s="8"/>
      <c r="H14" s="8"/>
      <c r="I14" s="8"/>
      <c r="J14" s="8"/>
      <c r="K14" s="8"/>
      <c r="L14" s="8"/>
      <c r="M14" s="8"/>
      <c r="N14" s="8"/>
      <c r="O14" s="8"/>
      <c r="P14" s="8"/>
      <c r="Q14" s="8"/>
      <c r="R14" s="8"/>
      <c r="S14" s="8"/>
      <c r="T14" s="8"/>
      <c r="U14" s="8"/>
      <c r="V14" s="8"/>
      <c r="W14" s="8"/>
    </row>
    <row r="15" spans="1:27" s="7" customFormat="1" ht="15.75" customHeight="1">
      <c r="A15" s="258" t="str">
        <f>'1.паспорт местоположения'!A15:C15</f>
        <v>Техническое перевооружение ВЛ-0,4 кВ от ТП-496 ст. Томск 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2" customFormat="1" ht="15" customHeight="1">
      <c r="E16" s="255" t="s">
        <v>5</v>
      </c>
      <c r="F16" s="255"/>
      <c r="G16" s="255"/>
      <c r="H16" s="255"/>
      <c r="I16" s="255"/>
      <c r="J16" s="255"/>
      <c r="K16" s="255"/>
      <c r="L16" s="255"/>
      <c r="M16" s="255"/>
      <c r="N16" s="255"/>
      <c r="O16" s="255"/>
      <c r="P16" s="255"/>
      <c r="Q16" s="255"/>
      <c r="R16" s="255"/>
      <c r="S16" s="255"/>
      <c r="T16" s="255"/>
      <c r="U16" s="255"/>
      <c r="V16" s="255"/>
      <c r="W16" s="255"/>
      <c r="X16" s="255"/>
      <c r="Y16" s="25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6" customFormat="1" ht="21" customHeight="1"/>
    <row r="21" spans="1:27" ht="39.75" customHeight="1">
      <c r="A21" s="281" t="s">
        <v>4</v>
      </c>
      <c r="B21" s="284" t="s">
        <v>458</v>
      </c>
      <c r="C21" s="285"/>
      <c r="D21" s="284" t="s">
        <v>460</v>
      </c>
      <c r="E21" s="285"/>
      <c r="F21" s="277" t="s">
        <v>94</v>
      </c>
      <c r="G21" s="279"/>
      <c r="H21" s="279"/>
      <c r="I21" s="278"/>
      <c r="J21" s="281" t="s">
        <v>461</v>
      </c>
      <c r="K21" s="284" t="s">
        <v>462</v>
      </c>
      <c r="L21" s="285"/>
      <c r="M21" s="284" t="s">
        <v>463</v>
      </c>
      <c r="N21" s="285"/>
      <c r="O21" s="284" t="s">
        <v>450</v>
      </c>
      <c r="P21" s="285"/>
      <c r="Q21" s="284" t="s">
        <v>127</v>
      </c>
      <c r="R21" s="285"/>
      <c r="S21" s="281" t="s">
        <v>126</v>
      </c>
      <c r="T21" s="281" t="s">
        <v>464</v>
      </c>
      <c r="U21" s="281" t="s">
        <v>459</v>
      </c>
      <c r="V21" s="284" t="s">
        <v>125</v>
      </c>
      <c r="W21" s="285"/>
      <c r="X21" s="277" t="s">
        <v>117</v>
      </c>
      <c r="Y21" s="279"/>
      <c r="Z21" s="277" t="s">
        <v>116</v>
      </c>
      <c r="AA21" s="279"/>
    </row>
    <row r="22" spans="1:27" ht="216" customHeight="1">
      <c r="A22" s="282"/>
      <c r="B22" s="286"/>
      <c r="C22" s="287"/>
      <c r="D22" s="286"/>
      <c r="E22" s="287"/>
      <c r="F22" s="277" t="s">
        <v>124</v>
      </c>
      <c r="G22" s="278"/>
      <c r="H22" s="277" t="s">
        <v>123</v>
      </c>
      <c r="I22" s="278"/>
      <c r="J22" s="283"/>
      <c r="K22" s="286"/>
      <c r="L22" s="287"/>
      <c r="M22" s="286"/>
      <c r="N22" s="287"/>
      <c r="O22" s="286"/>
      <c r="P22" s="287"/>
      <c r="Q22" s="286"/>
      <c r="R22" s="287"/>
      <c r="S22" s="283"/>
      <c r="T22" s="283"/>
      <c r="U22" s="283"/>
      <c r="V22" s="286"/>
      <c r="W22" s="287"/>
      <c r="X22" s="97" t="s">
        <v>115</v>
      </c>
      <c r="Y22" s="97" t="s">
        <v>448</v>
      </c>
      <c r="Z22" s="97" t="s">
        <v>114</v>
      </c>
      <c r="AA22" s="97" t="s">
        <v>113</v>
      </c>
    </row>
    <row r="23" spans="1:27" ht="60" customHeight="1">
      <c r="A23" s="283"/>
      <c r="B23" s="166" t="s">
        <v>111</v>
      </c>
      <c r="C23" s="166" t="s">
        <v>112</v>
      </c>
      <c r="D23" s="98" t="s">
        <v>111</v>
      </c>
      <c r="E23" s="98" t="s">
        <v>112</v>
      </c>
      <c r="F23" s="98" t="s">
        <v>111</v>
      </c>
      <c r="G23" s="98" t="s">
        <v>112</v>
      </c>
      <c r="H23" s="98" t="s">
        <v>111</v>
      </c>
      <c r="I23" s="98" t="s">
        <v>112</v>
      </c>
      <c r="J23" s="98" t="s">
        <v>111</v>
      </c>
      <c r="K23" s="98" t="s">
        <v>111</v>
      </c>
      <c r="L23" s="98" t="s">
        <v>112</v>
      </c>
      <c r="M23" s="98" t="s">
        <v>111</v>
      </c>
      <c r="N23" s="98" t="s">
        <v>112</v>
      </c>
      <c r="O23" s="98" t="s">
        <v>111</v>
      </c>
      <c r="P23" s="98" t="s">
        <v>112</v>
      </c>
      <c r="Q23" s="98" t="s">
        <v>111</v>
      </c>
      <c r="R23" s="98" t="s">
        <v>112</v>
      </c>
      <c r="S23" s="98" t="s">
        <v>111</v>
      </c>
      <c r="T23" s="98" t="s">
        <v>111</v>
      </c>
      <c r="U23" s="98" t="s">
        <v>111</v>
      </c>
      <c r="V23" s="98" t="s">
        <v>111</v>
      </c>
      <c r="W23" s="98" t="s">
        <v>112</v>
      </c>
      <c r="X23" s="98" t="s">
        <v>111</v>
      </c>
      <c r="Y23" s="98" t="s">
        <v>111</v>
      </c>
      <c r="Z23" s="97" t="s">
        <v>111</v>
      </c>
      <c r="AA23" s="97" t="s">
        <v>111</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6" customFormat="1" ht="93" customHeight="1">
      <c r="A25" s="57">
        <v>1</v>
      </c>
      <c r="B25" s="190" t="s">
        <v>586</v>
      </c>
      <c r="C25" s="190" t="str">
        <f>B25</f>
        <v>ВЛ-0,4 кВ от ТП-496 ст. Томск-2</v>
      </c>
      <c r="D25" s="190" t="str">
        <f>B25</f>
        <v>ВЛ-0,4 кВ от ТП-496 ст. Томск-2</v>
      </c>
      <c r="E25" s="190" t="str">
        <f>B25</f>
        <v>ВЛ-0,4 кВ от ТП-496 ст. Томск-2</v>
      </c>
      <c r="F25" s="190">
        <v>0.4</v>
      </c>
      <c r="G25" s="190">
        <v>0.4</v>
      </c>
      <c r="H25" s="190">
        <v>0.4</v>
      </c>
      <c r="I25" s="190">
        <v>0.4</v>
      </c>
      <c r="J25" s="190">
        <v>1969</v>
      </c>
      <c r="K25" s="190">
        <v>1</v>
      </c>
      <c r="L25" s="190">
        <v>1</v>
      </c>
      <c r="M25" s="190" t="s">
        <v>563</v>
      </c>
      <c r="N25" s="190" t="s">
        <v>564</v>
      </c>
      <c r="O25" s="190" t="s">
        <v>496</v>
      </c>
      <c r="P25" s="190" t="s">
        <v>496</v>
      </c>
      <c r="Q25" s="190">
        <v>6.14</v>
      </c>
      <c r="R25" s="190">
        <f>Q25</f>
        <v>6.14</v>
      </c>
      <c r="S25" s="190" t="s">
        <v>497</v>
      </c>
      <c r="T25" s="190" t="s">
        <v>498</v>
      </c>
      <c r="U25" s="190">
        <v>0</v>
      </c>
      <c r="V25" s="190" t="s">
        <v>499</v>
      </c>
      <c r="W25" s="190" t="s">
        <v>500</v>
      </c>
      <c r="X25" s="190" t="s">
        <v>501</v>
      </c>
      <c r="Y25" s="190" t="s">
        <v>501</v>
      </c>
      <c r="Z25" s="190" t="s">
        <v>501</v>
      </c>
      <c r="AA25" s="190" t="s">
        <v>502</v>
      </c>
    </row>
    <row r="26" spans="1:27" ht="3" customHeight="1">
      <c r="X26" s="99"/>
      <c r="Y26" s="100"/>
      <c r="Z26" s="49"/>
      <c r="AA26" s="49"/>
    </row>
    <row r="27" spans="1:27" s="54" customFormat="1" ht="12.75">
      <c r="A27" s="55"/>
      <c r="B27" s="55"/>
      <c r="C27" s="55"/>
      <c r="E27" s="55"/>
      <c r="X27" s="101"/>
      <c r="Y27" s="101"/>
      <c r="Z27" s="101"/>
      <c r="AA27" s="101"/>
    </row>
    <row r="28" spans="1:27" s="54" customFormat="1" ht="12.75">
      <c r="A28" s="55"/>
      <c r="B28" s="55"/>
      <c r="C28" s="55"/>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3"/>
  <sheetViews>
    <sheetView view="pageBreakPreview" zoomScale="60" workbookViewId="0">
      <selection activeCell="F23" sqref="F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8" t="s">
        <v>69</v>
      </c>
      <c r="E1" s="14"/>
      <c r="F1" s="14"/>
    </row>
    <row r="2" spans="1:29" s="10" customFormat="1" ht="18.75" customHeight="1">
      <c r="A2" s="16"/>
      <c r="C2" s="13" t="s">
        <v>10</v>
      </c>
      <c r="E2" s="14"/>
      <c r="F2" s="14"/>
    </row>
    <row r="3" spans="1:29" s="10" customFormat="1" ht="18.75">
      <c r="A3" s="15"/>
      <c r="C3" s="13" t="s">
        <v>68</v>
      </c>
      <c r="E3" s="14"/>
      <c r="F3" s="14"/>
    </row>
    <row r="4" spans="1:29" s="10" customFormat="1" ht="18.75">
      <c r="A4" s="15"/>
      <c r="C4" s="13"/>
      <c r="E4" s="14"/>
      <c r="F4" s="14"/>
    </row>
    <row r="5" spans="1:29" s="10" customFormat="1" ht="15.75">
      <c r="A5" s="254" t="str">
        <f>'1.паспорт местоположения'!A5:C5</f>
        <v>Год раскрытия информации: 2025 год</v>
      </c>
      <c r="B5" s="254"/>
      <c r="C5" s="254"/>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c r="A6" s="15"/>
      <c r="E6" s="14"/>
      <c r="F6" s="14"/>
      <c r="G6" s="13"/>
    </row>
    <row r="7" spans="1:29" s="10" customFormat="1" ht="18.75">
      <c r="A7" s="258" t="s">
        <v>9</v>
      </c>
      <c r="B7" s="258"/>
      <c r="C7" s="258"/>
      <c r="D7" s="11"/>
      <c r="E7" s="11"/>
      <c r="F7" s="11"/>
      <c r="G7" s="11"/>
      <c r="H7" s="11"/>
      <c r="I7" s="11"/>
      <c r="J7" s="11"/>
      <c r="K7" s="11"/>
      <c r="L7" s="11"/>
      <c r="M7" s="11"/>
      <c r="N7" s="11"/>
      <c r="O7" s="11"/>
      <c r="P7" s="11"/>
      <c r="Q7" s="11"/>
      <c r="R7" s="11"/>
      <c r="S7" s="11"/>
      <c r="T7" s="11"/>
      <c r="U7" s="11"/>
    </row>
    <row r="8" spans="1:29" s="10" customFormat="1" ht="18.75">
      <c r="A8" s="258"/>
      <c r="B8" s="258"/>
      <c r="C8" s="258"/>
      <c r="D8" s="12"/>
      <c r="E8" s="12"/>
      <c r="F8" s="12"/>
      <c r="G8" s="12"/>
      <c r="H8" s="11"/>
      <c r="I8" s="11"/>
      <c r="J8" s="11"/>
      <c r="K8" s="11"/>
      <c r="L8" s="11"/>
      <c r="M8" s="11"/>
      <c r="N8" s="11"/>
      <c r="O8" s="11"/>
      <c r="P8" s="11"/>
      <c r="Q8" s="11"/>
      <c r="R8" s="11"/>
      <c r="S8" s="11"/>
      <c r="T8" s="11"/>
      <c r="U8" s="11"/>
    </row>
    <row r="9" spans="1:29" s="10" customFormat="1" ht="18.75">
      <c r="A9" s="258" t="s">
        <v>486</v>
      </c>
      <c r="B9" s="258"/>
      <c r="C9" s="258"/>
      <c r="D9" s="6"/>
      <c r="E9" s="6"/>
      <c r="F9" s="6"/>
      <c r="G9" s="6"/>
      <c r="H9" s="11"/>
      <c r="I9" s="11"/>
      <c r="J9" s="11"/>
      <c r="K9" s="11"/>
      <c r="L9" s="11"/>
      <c r="M9" s="11"/>
      <c r="N9" s="11"/>
      <c r="O9" s="11"/>
      <c r="P9" s="11"/>
      <c r="Q9" s="11"/>
      <c r="R9" s="11"/>
      <c r="S9" s="11"/>
      <c r="T9" s="11"/>
      <c r="U9" s="11"/>
    </row>
    <row r="10" spans="1:29" s="10" customFormat="1" ht="18.75">
      <c r="A10" s="255" t="s">
        <v>8</v>
      </c>
      <c r="B10" s="255"/>
      <c r="C10" s="255"/>
      <c r="D10" s="4"/>
      <c r="E10" s="4"/>
      <c r="F10" s="4"/>
      <c r="G10" s="4"/>
      <c r="H10" s="11"/>
      <c r="I10" s="11"/>
      <c r="J10" s="11"/>
      <c r="K10" s="11"/>
      <c r="L10" s="11"/>
      <c r="M10" s="11"/>
      <c r="N10" s="11"/>
      <c r="O10" s="11"/>
      <c r="P10" s="11"/>
      <c r="Q10" s="11"/>
      <c r="R10" s="11"/>
      <c r="S10" s="11"/>
      <c r="T10" s="11"/>
      <c r="U10" s="11"/>
    </row>
    <row r="11" spans="1:29" s="10" customFormat="1" ht="18.75">
      <c r="A11" s="177"/>
      <c r="B11" s="255"/>
      <c r="C11" s="255"/>
      <c r="D11" s="165"/>
      <c r="E11" s="165"/>
      <c r="F11" s="165"/>
      <c r="G11" s="165"/>
      <c r="H11" s="163"/>
      <c r="I11" s="163"/>
      <c r="J11" s="163"/>
      <c r="K11" s="163"/>
      <c r="L11" s="163"/>
      <c r="M11" s="163"/>
      <c r="N11" s="163"/>
      <c r="O11" s="163"/>
      <c r="P11" s="163"/>
      <c r="Q11" s="163"/>
      <c r="R11" s="163"/>
      <c r="S11" s="163"/>
      <c r="T11" s="163"/>
      <c r="U11" s="163"/>
    </row>
    <row r="12" spans="1:29" s="10" customFormat="1" ht="18.75">
      <c r="A12" s="258" t="str">
        <f>'1.паспорт местоположения'!A12:C12</f>
        <v>P_ЗСИБНТЭ-ТО1</v>
      </c>
      <c r="B12" s="258"/>
      <c r="C12" s="258"/>
      <c r="D12" s="12"/>
      <c r="E12" s="12"/>
      <c r="F12" s="12"/>
      <c r="G12" s="12"/>
      <c r="H12" s="11"/>
      <c r="I12" s="11"/>
      <c r="J12" s="11"/>
      <c r="K12" s="11"/>
      <c r="L12" s="11"/>
      <c r="M12" s="11"/>
      <c r="N12" s="11"/>
      <c r="O12" s="11"/>
      <c r="P12" s="11"/>
      <c r="Q12" s="11"/>
      <c r="R12" s="11"/>
      <c r="S12" s="11"/>
      <c r="T12" s="11"/>
      <c r="U12" s="11"/>
    </row>
    <row r="13" spans="1:29" s="10" customFormat="1" ht="18.75">
      <c r="A13" s="255" t="s">
        <v>7</v>
      </c>
      <c r="B13" s="255"/>
      <c r="C13" s="255"/>
      <c r="D13" s="4"/>
      <c r="E13" s="4"/>
      <c r="F13" s="4"/>
      <c r="G13" s="4"/>
      <c r="H13" s="11"/>
      <c r="I13" s="11"/>
      <c r="J13" s="11"/>
      <c r="K13" s="11"/>
      <c r="L13" s="11"/>
      <c r="M13" s="11"/>
      <c r="N13" s="11"/>
      <c r="O13" s="11"/>
      <c r="P13" s="11"/>
      <c r="Q13" s="11"/>
      <c r="R13" s="11"/>
      <c r="S13" s="11"/>
      <c r="T13" s="11"/>
      <c r="U13" s="11"/>
    </row>
    <row r="14" spans="1:29" s="10" customFormat="1" ht="18.75">
      <c r="A14" s="177"/>
      <c r="B14" s="177"/>
      <c r="C14" s="177"/>
      <c r="D14" s="165"/>
      <c r="E14" s="165"/>
      <c r="F14" s="165"/>
      <c r="G14" s="165"/>
      <c r="H14" s="163"/>
      <c r="I14" s="163"/>
      <c r="J14" s="163"/>
      <c r="K14" s="163"/>
      <c r="L14" s="163"/>
      <c r="M14" s="163"/>
      <c r="N14" s="163"/>
      <c r="O14" s="163"/>
      <c r="P14" s="163"/>
      <c r="Q14" s="163"/>
      <c r="R14" s="163"/>
      <c r="S14" s="163"/>
      <c r="T14" s="163"/>
      <c r="U14" s="163"/>
    </row>
    <row r="15" spans="1:29" s="7" customFormat="1" ht="15.75" customHeight="1">
      <c r="A15" s="258" t="str">
        <f>'1.паспорт местоположения'!A15:C15</f>
        <v>Техническое перевооружение ВЛ-0,4 кВ от ТП-496 ст. Томск 2</v>
      </c>
      <c r="B15" s="258"/>
      <c r="C15" s="258"/>
      <c r="D15" s="8"/>
      <c r="E15" s="8"/>
      <c r="F15" s="8"/>
      <c r="G15" s="8"/>
      <c r="H15" s="8"/>
      <c r="I15" s="8"/>
      <c r="J15" s="8"/>
      <c r="K15" s="8"/>
      <c r="L15" s="8"/>
      <c r="M15" s="8"/>
      <c r="N15" s="8"/>
      <c r="O15" s="8"/>
      <c r="P15" s="8"/>
      <c r="Q15" s="8"/>
      <c r="R15" s="8"/>
      <c r="S15" s="8"/>
      <c r="T15" s="8"/>
      <c r="U15" s="8"/>
    </row>
    <row r="16" spans="1:29" s="2" customFormat="1" ht="12">
      <c r="A16" s="288" t="s">
        <v>6</v>
      </c>
      <c r="B16" s="288"/>
      <c r="C16" s="288"/>
      <c r="D16" s="6"/>
      <c r="E16" s="6"/>
      <c r="F16" s="6"/>
      <c r="G16" s="6"/>
      <c r="H16" s="6"/>
      <c r="I16" s="6"/>
      <c r="J16" s="6"/>
      <c r="K16" s="6"/>
      <c r="L16" s="6"/>
      <c r="M16" s="6"/>
      <c r="N16" s="6"/>
      <c r="O16" s="6"/>
      <c r="P16" s="6"/>
      <c r="Q16" s="6"/>
      <c r="R16" s="6"/>
      <c r="S16" s="6"/>
      <c r="T16" s="6"/>
      <c r="U16" s="6"/>
    </row>
    <row r="17" spans="1:21" s="2" customFormat="1" ht="15" customHeight="1">
      <c r="A17" s="255" t="s">
        <v>5</v>
      </c>
      <c r="B17" s="255"/>
      <c r="C17" s="255"/>
      <c r="D17" s="4"/>
      <c r="E17" s="4"/>
      <c r="F17" s="4"/>
      <c r="G17" s="4"/>
      <c r="H17" s="4"/>
      <c r="I17" s="4"/>
      <c r="J17" s="4"/>
      <c r="K17" s="4"/>
      <c r="L17" s="4"/>
      <c r="M17" s="4"/>
      <c r="N17" s="4"/>
      <c r="O17" s="4"/>
      <c r="P17" s="4"/>
      <c r="Q17" s="4"/>
      <c r="R17" s="4"/>
      <c r="S17" s="4"/>
      <c r="T17" s="4"/>
      <c r="U17" s="4"/>
    </row>
    <row r="18" spans="1:21" s="2" customFormat="1" ht="15" customHeight="1">
      <c r="A18" s="264"/>
      <c r="B18" s="264"/>
      <c r="C18" s="264"/>
      <c r="D18" s="3"/>
      <c r="E18" s="3"/>
      <c r="F18" s="3"/>
      <c r="G18" s="3"/>
      <c r="H18" s="3"/>
      <c r="I18" s="3"/>
      <c r="J18" s="3"/>
      <c r="K18" s="3"/>
      <c r="L18" s="3"/>
      <c r="M18" s="3"/>
      <c r="N18" s="3"/>
      <c r="O18" s="3"/>
      <c r="P18" s="3"/>
      <c r="Q18" s="3"/>
      <c r="R18" s="3"/>
    </row>
    <row r="19" spans="1:21" s="2" customFormat="1" ht="27.75" customHeight="1">
      <c r="A19" s="256" t="s">
        <v>443</v>
      </c>
      <c r="B19" s="256"/>
      <c r="C19" s="256"/>
      <c r="D19" s="5"/>
      <c r="E19" s="5"/>
      <c r="F19" s="5"/>
      <c r="G19" s="5"/>
      <c r="H19" s="5"/>
      <c r="I19" s="5"/>
      <c r="J19" s="5"/>
      <c r="K19" s="5"/>
      <c r="L19" s="5"/>
      <c r="M19" s="5"/>
      <c r="N19" s="5"/>
      <c r="O19" s="5"/>
      <c r="P19" s="5"/>
      <c r="Q19" s="5"/>
      <c r="R19" s="5"/>
      <c r="S19" s="5"/>
      <c r="T19" s="5"/>
      <c r="U19" s="5"/>
    </row>
    <row r="20" spans="1:21" s="2" customFormat="1" ht="15" customHeight="1">
      <c r="A20" s="4"/>
      <c r="B20" s="4"/>
      <c r="C20" s="4"/>
      <c r="D20" s="4"/>
      <c r="E20" s="4"/>
      <c r="F20" s="4"/>
      <c r="G20" s="4"/>
      <c r="H20" s="3"/>
      <c r="I20" s="3"/>
      <c r="J20" s="3"/>
      <c r="K20" s="3"/>
      <c r="L20" s="3"/>
      <c r="M20" s="3"/>
      <c r="N20" s="3"/>
      <c r="O20" s="3"/>
      <c r="P20" s="3"/>
      <c r="Q20" s="3"/>
      <c r="R20" s="3"/>
    </row>
    <row r="21" spans="1:21" s="2" customFormat="1" ht="39.75" customHeight="1">
      <c r="A21" s="24" t="s">
        <v>4</v>
      </c>
      <c r="B21" s="37" t="s">
        <v>67</v>
      </c>
      <c r="C21" s="36" t="s">
        <v>66</v>
      </c>
      <c r="D21" s="28"/>
      <c r="E21" s="28"/>
      <c r="F21" s="28"/>
      <c r="G21" s="28"/>
      <c r="H21" s="27"/>
      <c r="I21" s="27"/>
      <c r="J21" s="27"/>
      <c r="K21" s="27"/>
      <c r="L21" s="27"/>
      <c r="M21" s="27"/>
      <c r="N21" s="27"/>
      <c r="O21" s="27"/>
      <c r="P21" s="27"/>
      <c r="Q21" s="27"/>
      <c r="R21" s="27"/>
      <c r="S21" s="26"/>
      <c r="T21" s="26"/>
      <c r="U21" s="26"/>
    </row>
    <row r="22" spans="1:21" s="2" customFormat="1" ht="16.5" customHeight="1">
      <c r="A22" s="36">
        <v>1</v>
      </c>
      <c r="B22" s="37">
        <v>2</v>
      </c>
      <c r="C22" s="36">
        <v>3</v>
      </c>
      <c r="D22" s="28"/>
      <c r="E22" s="28"/>
      <c r="F22" s="28"/>
      <c r="G22" s="28"/>
      <c r="H22" s="27"/>
      <c r="I22" s="27"/>
      <c r="J22" s="27"/>
      <c r="K22" s="27"/>
      <c r="L22" s="27"/>
      <c r="M22" s="27"/>
      <c r="N22" s="27"/>
      <c r="O22" s="27"/>
      <c r="P22" s="27"/>
      <c r="Q22" s="27"/>
      <c r="R22" s="27"/>
      <c r="S22" s="26"/>
      <c r="T22" s="26"/>
      <c r="U22" s="26"/>
    </row>
    <row r="23" spans="1:21" s="2" customFormat="1" ht="33.75" customHeight="1">
      <c r="A23" s="23" t="s">
        <v>65</v>
      </c>
      <c r="B23" s="30" t="s">
        <v>456</v>
      </c>
      <c r="C23" s="29" t="s">
        <v>509</v>
      </c>
      <c r="D23" s="28"/>
      <c r="E23" s="28"/>
      <c r="F23" s="27"/>
      <c r="G23" s="27"/>
      <c r="H23" s="27"/>
      <c r="I23" s="27"/>
      <c r="J23" s="27"/>
      <c r="K23" s="27"/>
      <c r="L23" s="27"/>
      <c r="M23" s="27"/>
      <c r="N23" s="27"/>
      <c r="O23" s="27"/>
      <c r="P23" s="27"/>
      <c r="Q23" s="26"/>
      <c r="R23" s="26"/>
      <c r="S23" s="26"/>
      <c r="T23" s="26"/>
      <c r="U23" s="26"/>
    </row>
    <row r="24" spans="1:21" ht="124.5" customHeight="1">
      <c r="A24" s="23" t="s">
        <v>63</v>
      </c>
      <c r="B24" s="25" t="s">
        <v>60</v>
      </c>
      <c r="C24" s="24" t="s">
        <v>510</v>
      </c>
      <c r="D24" s="22"/>
      <c r="E24" s="22"/>
      <c r="F24" s="22"/>
      <c r="G24" s="22"/>
      <c r="H24" s="22"/>
      <c r="I24" s="22"/>
      <c r="J24" s="22"/>
      <c r="K24" s="22"/>
      <c r="L24" s="22"/>
      <c r="M24" s="22"/>
      <c r="N24" s="22"/>
      <c r="O24" s="22"/>
      <c r="P24" s="22"/>
      <c r="Q24" s="22"/>
      <c r="R24" s="22"/>
      <c r="S24" s="22"/>
      <c r="T24" s="22"/>
      <c r="U24" s="22"/>
    </row>
    <row r="25" spans="1:21" ht="90" customHeight="1">
      <c r="A25" s="23" t="s">
        <v>62</v>
      </c>
      <c r="B25" s="25" t="s">
        <v>476</v>
      </c>
      <c r="C25" s="187" t="s">
        <v>587</v>
      </c>
      <c r="D25" s="22" t="s">
        <v>581</v>
      </c>
      <c r="E25" s="22"/>
      <c r="F25" s="22"/>
      <c r="G25" s="22"/>
      <c r="H25" s="22"/>
      <c r="I25" s="22"/>
      <c r="J25" s="22"/>
      <c r="K25" s="22"/>
      <c r="L25" s="22"/>
      <c r="M25" s="22"/>
      <c r="N25" s="22"/>
      <c r="O25" s="22"/>
      <c r="P25" s="22"/>
      <c r="Q25" s="22"/>
      <c r="R25" s="22"/>
      <c r="S25" s="22"/>
      <c r="T25" s="22"/>
      <c r="U25" s="22"/>
    </row>
    <row r="26" spans="1:21" ht="63" customHeight="1">
      <c r="A26" s="23" t="s">
        <v>61</v>
      </c>
      <c r="B26" s="25" t="s">
        <v>503</v>
      </c>
      <c r="C26" s="36">
        <f>'1.паспорт местоположения'!C49</f>
        <v>43.199120000000001</v>
      </c>
      <c r="D26" s="22"/>
      <c r="E26" s="22"/>
      <c r="F26" s="22"/>
      <c r="G26" s="22"/>
      <c r="H26" s="22"/>
      <c r="I26" s="22"/>
      <c r="J26" s="22"/>
      <c r="K26" s="22"/>
      <c r="L26" s="22"/>
      <c r="M26" s="22"/>
      <c r="N26" s="22"/>
      <c r="O26" s="22"/>
      <c r="P26" s="22"/>
      <c r="Q26" s="22"/>
      <c r="R26" s="22"/>
      <c r="S26" s="22"/>
      <c r="T26" s="22"/>
      <c r="U26" s="22"/>
    </row>
    <row r="27" spans="1:21" ht="84" customHeight="1">
      <c r="A27" s="23" t="s">
        <v>59</v>
      </c>
      <c r="B27" s="25" t="s">
        <v>234</v>
      </c>
      <c r="C27" s="242" t="s">
        <v>565</v>
      </c>
      <c r="D27" s="22"/>
      <c r="E27" s="22"/>
      <c r="F27" s="22"/>
      <c r="G27" s="22"/>
      <c r="H27" s="22"/>
      <c r="I27" s="22"/>
      <c r="J27" s="22"/>
      <c r="K27" s="22"/>
      <c r="L27" s="22"/>
      <c r="M27" s="22"/>
      <c r="N27" s="22"/>
      <c r="O27" s="22"/>
      <c r="P27" s="22"/>
      <c r="Q27" s="22"/>
      <c r="R27" s="22"/>
      <c r="S27" s="22"/>
      <c r="T27" s="22"/>
      <c r="U27" s="22"/>
    </row>
    <row r="28" spans="1:21" ht="78.75" customHeight="1">
      <c r="A28" s="23" t="s">
        <v>58</v>
      </c>
      <c r="B28" s="25" t="s">
        <v>457</v>
      </c>
      <c r="C28" s="36" t="s">
        <v>504</v>
      </c>
      <c r="D28" s="22"/>
      <c r="E28" s="22"/>
      <c r="F28" s="22"/>
      <c r="G28" s="22"/>
      <c r="H28" s="22"/>
      <c r="I28" s="22"/>
      <c r="J28" s="22"/>
      <c r="K28" s="22"/>
      <c r="L28" s="22"/>
      <c r="M28" s="22"/>
      <c r="N28" s="22"/>
      <c r="O28" s="22"/>
      <c r="P28" s="22"/>
      <c r="Q28" s="22"/>
      <c r="R28" s="22"/>
      <c r="S28" s="22"/>
      <c r="T28" s="22"/>
      <c r="U28" s="22"/>
    </row>
    <row r="29" spans="1:21" ht="42.75" customHeight="1">
      <c r="A29" s="23" t="s">
        <v>56</v>
      </c>
      <c r="B29" s="25" t="s">
        <v>57</v>
      </c>
      <c r="C29" s="36">
        <v>2028</v>
      </c>
      <c r="D29" s="22"/>
      <c r="E29" s="22"/>
      <c r="F29" s="22"/>
      <c r="G29" s="22"/>
      <c r="H29" s="22"/>
      <c r="I29" s="22"/>
      <c r="J29" s="22"/>
      <c r="K29" s="22"/>
      <c r="L29" s="22"/>
      <c r="M29" s="22"/>
      <c r="N29" s="22"/>
      <c r="O29" s="22"/>
      <c r="P29" s="22"/>
      <c r="Q29" s="22"/>
      <c r="R29" s="22"/>
      <c r="S29" s="22"/>
      <c r="T29" s="22"/>
      <c r="U29" s="22"/>
    </row>
    <row r="30" spans="1:21" ht="42.75" customHeight="1">
      <c r="A30" s="23" t="s">
        <v>54</v>
      </c>
      <c r="B30" s="24" t="s">
        <v>55</v>
      </c>
      <c r="C30" s="36">
        <v>2031</v>
      </c>
      <c r="D30" s="22"/>
      <c r="E30" s="22"/>
      <c r="F30" s="22"/>
      <c r="G30" s="22"/>
      <c r="H30" s="22"/>
      <c r="I30" s="22"/>
      <c r="J30" s="22"/>
      <c r="K30" s="22"/>
      <c r="L30" s="22"/>
      <c r="M30" s="22"/>
      <c r="N30" s="22"/>
      <c r="O30" s="22"/>
      <c r="P30" s="22"/>
      <c r="Q30" s="22"/>
      <c r="R30" s="22"/>
      <c r="S30" s="22"/>
      <c r="T30" s="22"/>
      <c r="U30" s="22"/>
    </row>
    <row r="31" spans="1:21" ht="42.75" customHeight="1">
      <c r="A31" s="23" t="s">
        <v>73</v>
      </c>
      <c r="B31" s="24" t="s">
        <v>53</v>
      </c>
      <c r="C31" s="36" t="s">
        <v>505</v>
      </c>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row r="383" spans="1:21">
      <c r="A383" s="22"/>
      <c r="B383" s="22"/>
      <c r="C383" s="22"/>
      <c r="D383" s="22"/>
      <c r="E383" s="22"/>
      <c r="F383" s="22"/>
      <c r="G383" s="22"/>
      <c r="H383" s="22"/>
      <c r="I383" s="22"/>
      <c r="J383" s="22"/>
      <c r="K383" s="22"/>
      <c r="L383" s="22"/>
      <c r="M383" s="22"/>
      <c r="N383" s="22"/>
      <c r="O383" s="22"/>
      <c r="P383" s="22"/>
      <c r="Q383" s="22"/>
      <c r="R383" s="22"/>
      <c r="S383" s="22"/>
      <c r="T383" s="22"/>
      <c r="U383" s="22"/>
    </row>
  </sheetData>
  <mergeCells count="13">
    <mergeCell ref="A5:C5"/>
    <mergeCell ref="A16:C16"/>
    <mergeCell ref="A17:C17"/>
    <mergeCell ref="A18:C18"/>
    <mergeCell ref="A19:C19"/>
    <mergeCell ref="A7:C7"/>
    <mergeCell ref="A8:C8"/>
    <mergeCell ref="A9:C9"/>
    <mergeCell ref="A10:C10"/>
    <mergeCell ref="A12:C12"/>
    <mergeCell ref="A15:C15"/>
    <mergeCell ref="A13:C13"/>
    <mergeCell ref="B11:C11"/>
  </mergeCells>
  <pageMargins left="0.70866141732283472" right="0.70866141732283472" top="0.74803149606299213" bottom="0.74803149606299213" header="0.31496062992125984" footer="0.31496062992125984"/>
  <pageSetup paperSize="8" scale="57"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69</v>
      </c>
    </row>
    <row r="2" spans="1:28" ht="18.75">
      <c r="Z2" s="13" t="s">
        <v>10</v>
      </c>
    </row>
    <row r="3" spans="1:28" ht="18.75">
      <c r="Z3" s="13" t="s">
        <v>68</v>
      </c>
    </row>
    <row r="4" spans="1:28"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63"/>
      <c r="AB6" s="163"/>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63"/>
      <c r="AB7" s="163"/>
    </row>
    <row r="8" spans="1:28" ht="15.75">
      <c r="A8" s="254" t="s">
        <v>506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64"/>
      <c r="AB8" s="164"/>
    </row>
    <row r="9" spans="1:28" ht="15.75">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65"/>
      <c r="AB9" s="165"/>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63"/>
      <c r="AB10" s="163"/>
    </row>
    <row r="11" spans="1:28" ht="18.75">
      <c r="A11" s="258" t="str">
        <f>'1.паспорт местоположения'!A12:C12</f>
        <v>P_ЗСИБНТЭ-ТО1</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63"/>
      <c r="AB11" s="163"/>
    </row>
    <row r="12" spans="1:28" ht="15.7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65"/>
      <c r="AB12" s="165"/>
    </row>
    <row r="13" spans="1:28"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9"/>
      <c r="AB13" s="9"/>
    </row>
    <row r="14" spans="1:28" ht="18.75">
      <c r="A14" s="254" t="str">
        <f>'1.паспорт местоположения'!A15:C15</f>
        <v>Техническое перевооружение ВЛ-0,4 кВ от ТП-496 ст. Томск 2</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9"/>
      <c r="AB14" s="9"/>
    </row>
    <row r="15" spans="1:28" ht="15.75">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65"/>
      <c r="AB15" s="165"/>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73"/>
      <c r="AB16" s="173"/>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73"/>
      <c r="AB17" s="173"/>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73"/>
      <c r="AB18" s="173"/>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73"/>
      <c r="AB19" s="173"/>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74"/>
      <c r="AB20" s="174"/>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74"/>
      <c r="AB21" s="174"/>
    </row>
    <row r="22" spans="1:28">
      <c r="A22" s="290" t="s">
        <v>475</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75"/>
      <c r="AB22" s="175"/>
    </row>
    <row r="23" spans="1:28" ht="32.25" customHeight="1">
      <c r="A23" s="292" t="s">
        <v>332</v>
      </c>
      <c r="B23" s="293"/>
      <c r="C23" s="293"/>
      <c r="D23" s="293"/>
      <c r="E23" s="293"/>
      <c r="F23" s="293"/>
      <c r="G23" s="293"/>
      <c r="H23" s="293"/>
      <c r="I23" s="293"/>
      <c r="J23" s="293"/>
      <c r="K23" s="293"/>
      <c r="L23" s="294"/>
      <c r="M23" s="291" t="s">
        <v>333</v>
      </c>
      <c r="N23" s="291"/>
      <c r="O23" s="291"/>
      <c r="P23" s="291"/>
      <c r="Q23" s="291"/>
      <c r="R23" s="291"/>
      <c r="S23" s="291"/>
      <c r="T23" s="291"/>
      <c r="U23" s="291"/>
      <c r="V23" s="291"/>
      <c r="W23" s="291"/>
      <c r="X23" s="291"/>
      <c r="Y23" s="291"/>
      <c r="Z23" s="291"/>
    </row>
    <row r="24" spans="1:28" ht="151.5" customHeight="1">
      <c r="A24" s="94" t="s">
        <v>237</v>
      </c>
      <c r="B24" s="95" t="s">
        <v>244</v>
      </c>
      <c r="C24" s="94" t="s">
        <v>326</v>
      </c>
      <c r="D24" s="94" t="s">
        <v>238</v>
      </c>
      <c r="E24" s="94" t="s">
        <v>327</v>
      </c>
      <c r="F24" s="94" t="s">
        <v>329</v>
      </c>
      <c r="G24" s="94" t="s">
        <v>328</v>
      </c>
      <c r="H24" s="94" t="s">
        <v>239</v>
      </c>
      <c r="I24" s="94" t="s">
        <v>330</v>
      </c>
      <c r="J24" s="94" t="s">
        <v>245</v>
      </c>
      <c r="K24" s="95" t="s">
        <v>243</v>
      </c>
      <c r="L24" s="95" t="s">
        <v>240</v>
      </c>
      <c r="M24" s="96" t="s">
        <v>252</v>
      </c>
      <c r="N24" s="95" t="s">
        <v>483</v>
      </c>
      <c r="O24" s="94" t="s">
        <v>250</v>
      </c>
      <c r="P24" s="94" t="s">
        <v>251</v>
      </c>
      <c r="Q24" s="94" t="s">
        <v>249</v>
      </c>
      <c r="R24" s="94" t="s">
        <v>239</v>
      </c>
      <c r="S24" s="94" t="s">
        <v>248</v>
      </c>
      <c r="T24" s="94" t="s">
        <v>247</v>
      </c>
      <c r="U24" s="94" t="s">
        <v>325</v>
      </c>
      <c r="V24" s="94" t="s">
        <v>249</v>
      </c>
      <c r="W24" s="103" t="s">
        <v>242</v>
      </c>
      <c r="X24" s="103" t="s">
        <v>254</v>
      </c>
      <c r="Y24" s="103" t="s">
        <v>255</v>
      </c>
      <c r="Z24" s="105" t="s">
        <v>253</v>
      </c>
    </row>
    <row r="25" spans="1:28" ht="16.5" customHeight="1">
      <c r="A25" s="94">
        <v>1</v>
      </c>
      <c r="B25" s="95">
        <v>2</v>
      </c>
      <c r="C25" s="94">
        <v>3</v>
      </c>
      <c r="D25" s="95">
        <v>4</v>
      </c>
      <c r="E25" s="94">
        <v>5</v>
      </c>
      <c r="F25" s="95">
        <v>6</v>
      </c>
      <c r="G25" s="94">
        <v>7</v>
      </c>
      <c r="H25" s="95">
        <v>8</v>
      </c>
      <c r="I25" s="94">
        <v>9</v>
      </c>
      <c r="J25" s="95">
        <v>10</v>
      </c>
      <c r="K25" s="176">
        <v>11</v>
      </c>
      <c r="L25" s="95">
        <v>12</v>
      </c>
      <c r="M25" s="176">
        <v>13</v>
      </c>
      <c r="N25" s="95">
        <v>14</v>
      </c>
      <c r="O25" s="176">
        <v>15</v>
      </c>
      <c r="P25" s="95">
        <v>16</v>
      </c>
      <c r="Q25" s="176">
        <v>17</v>
      </c>
      <c r="R25" s="95">
        <v>18</v>
      </c>
      <c r="S25" s="176">
        <v>19</v>
      </c>
      <c r="T25" s="95">
        <v>20</v>
      </c>
      <c r="U25" s="176">
        <v>21</v>
      </c>
      <c r="V25" s="95">
        <v>22</v>
      </c>
      <c r="W25" s="176">
        <v>23</v>
      </c>
      <c r="X25" s="95">
        <v>24</v>
      </c>
      <c r="Y25" s="176">
        <v>25</v>
      </c>
      <c r="Z25" s="95">
        <v>26</v>
      </c>
    </row>
    <row r="26" spans="1:28" ht="45.75" customHeight="1">
      <c r="A26" s="191" t="s">
        <v>495</v>
      </c>
      <c r="B26" s="191" t="s">
        <v>495</v>
      </c>
      <c r="C26" s="191" t="s">
        <v>495</v>
      </c>
      <c r="D26" s="191" t="s">
        <v>495</v>
      </c>
      <c r="E26" s="191" t="s">
        <v>495</v>
      </c>
      <c r="F26" s="191" t="s">
        <v>495</v>
      </c>
      <c r="G26" s="191" t="s">
        <v>495</v>
      </c>
      <c r="H26" s="191" t="s">
        <v>495</v>
      </c>
      <c r="I26" s="191" t="s">
        <v>495</v>
      </c>
      <c r="J26" s="191" t="s">
        <v>495</v>
      </c>
      <c r="K26" s="191" t="s">
        <v>495</v>
      </c>
      <c r="L26" s="191" t="s">
        <v>495</v>
      </c>
      <c r="M26" s="191" t="s">
        <v>495</v>
      </c>
      <c r="N26" s="191" t="s">
        <v>495</v>
      </c>
      <c r="O26" s="191" t="s">
        <v>495</v>
      </c>
      <c r="P26" s="191" t="s">
        <v>495</v>
      </c>
      <c r="Q26" s="191" t="s">
        <v>495</v>
      </c>
      <c r="R26" s="191" t="s">
        <v>495</v>
      </c>
      <c r="S26" s="191" t="s">
        <v>495</v>
      </c>
      <c r="T26" s="191" t="s">
        <v>495</v>
      </c>
      <c r="U26" s="191" t="s">
        <v>495</v>
      </c>
      <c r="V26" s="191" t="s">
        <v>495</v>
      </c>
      <c r="W26" s="191" t="s">
        <v>495</v>
      </c>
      <c r="X26" s="191" t="s">
        <v>495</v>
      </c>
      <c r="Y26" s="191" t="s">
        <v>495</v>
      </c>
      <c r="Z26" s="191" t="s">
        <v>495</v>
      </c>
    </row>
    <row r="30" spans="1:28">
      <c r="A30" s="104"/>
    </row>
  </sheetData>
  <mergeCells count="20">
    <mergeCell ref="A14:Z14"/>
    <mergeCell ref="A4:Z4"/>
    <mergeCell ref="A6:Z6"/>
    <mergeCell ref="A7:Z7"/>
    <mergeCell ref="A8:Z8"/>
    <mergeCell ref="A9:Z9"/>
    <mergeCell ref="A10:Z10"/>
    <mergeCell ref="A11:Z11"/>
    <mergeCell ref="A12:Z12"/>
    <mergeCell ref="A13:Z13"/>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C43" sqref="C4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8" t="s">
        <v>69</v>
      </c>
    </row>
    <row r="2" spans="1:28" s="10" customFormat="1" ht="18.75" customHeight="1">
      <c r="A2" s="16"/>
      <c r="B2" s="16"/>
      <c r="O2" s="13" t="s">
        <v>10</v>
      </c>
    </row>
    <row r="3" spans="1:28" s="10" customFormat="1" ht="18.75">
      <c r="A3" s="15"/>
      <c r="B3" s="15"/>
      <c r="O3" s="13" t="s">
        <v>68</v>
      </c>
    </row>
    <row r="4" spans="1:28" s="10" customFormat="1" ht="18.75">
      <c r="A4" s="15"/>
      <c r="B4" s="15"/>
      <c r="L4" s="13"/>
    </row>
    <row r="5" spans="1:28" s="10" customFormat="1" ht="15.75">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172"/>
      <c r="Q5" s="172"/>
      <c r="R5" s="172"/>
      <c r="S5" s="172"/>
      <c r="T5" s="172"/>
      <c r="U5" s="172"/>
      <c r="V5" s="172"/>
      <c r="W5" s="172"/>
      <c r="X5" s="172"/>
      <c r="Y5" s="172"/>
      <c r="Z5" s="172"/>
      <c r="AA5" s="172"/>
      <c r="AB5" s="172"/>
    </row>
    <row r="6" spans="1:28" s="10" customFormat="1" ht="18.75">
      <c r="A6" s="15"/>
      <c r="B6" s="15"/>
      <c r="L6" s="13"/>
    </row>
    <row r="7" spans="1:28" s="10" customFormat="1" ht="18.75">
      <c r="A7" s="258" t="s">
        <v>9</v>
      </c>
      <c r="B7" s="258"/>
      <c r="C7" s="258"/>
      <c r="D7" s="258"/>
      <c r="E7" s="258"/>
      <c r="F7" s="258"/>
      <c r="G7" s="258"/>
      <c r="H7" s="258"/>
      <c r="I7" s="258"/>
      <c r="J7" s="258"/>
      <c r="K7" s="258"/>
      <c r="L7" s="258"/>
      <c r="M7" s="258"/>
      <c r="N7" s="258"/>
      <c r="O7" s="258"/>
      <c r="P7" s="11"/>
      <c r="Q7" s="11"/>
      <c r="R7" s="11"/>
      <c r="S7" s="11"/>
      <c r="T7" s="11"/>
      <c r="U7" s="11"/>
      <c r="V7" s="11"/>
      <c r="W7" s="11"/>
      <c r="X7" s="11"/>
      <c r="Y7" s="11"/>
      <c r="Z7" s="11"/>
    </row>
    <row r="8" spans="1:28" s="10" customFormat="1" ht="18.75">
      <c r="A8" s="258"/>
      <c r="B8" s="258"/>
      <c r="C8" s="258"/>
      <c r="D8" s="258"/>
      <c r="E8" s="258"/>
      <c r="F8" s="258"/>
      <c r="G8" s="258"/>
      <c r="H8" s="258"/>
      <c r="I8" s="258"/>
      <c r="J8" s="258"/>
      <c r="K8" s="258"/>
      <c r="L8" s="258"/>
      <c r="M8" s="258"/>
      <c r="N8" s="258"/>
      <c r="O8" s="258"/>
      <c r="P8" s="11"/>
      <c r="Q8" s="11"/>
      <c r="R8" s="11"/>
      <c r="S8" s="11"/>
      <c r="T8" s="11"/>
      <c r="U8" s="11"/>
      <c r="V8" s="11"/>
      <c r="W8" s="11"/>
      <c r="X8" s="11"/>
      <c r="Y8" s="11"/>
      <c r="Z8" s="11"/>
    </row>
    <row r="9" spans="1:28" s="10" customFormat="1" ht="18.75">
      <c r="A9" s="258" t="s">
        <v>486</v>
      </c>
      <c r="B9" s="258"/>
      <c r="C9" s="258"/>
      <c r="D9" s="258"/>
      <c r="E9" s="258"/>
      <c r="F9" s="258"/>
      <c r="G9" s="258"/>
      <c r="H9" s="258"/>
      <c r="I9" s="258"/>
      <c r="J9" s="258"/>
      <c r="K9" s="258"/>
      <c r="L9" s="258"/>
      <c r="M9" s="258"/>
      <c r="N9" s="258"/>
      <c r="O9" s="258"/>
      <c r="P9" s="163"/>
      <c r="Q9" s="163"/>
      <c r="R9" s="163"/>
      <c r="S9" s="163"/>
      <c r="T9" s="163"/>
      <c r="U9" s="163"/>
      <c r="V9" s="163"/>
      <c r="W9" s="163"/>
      <c r="X9" s="163"/>
      <c r="Y9" s="163"/>
      <c r="Z9" s="163"/>
    </row>
    <row r="10" spans="1:28" s="10" customFormat="1" ht="18.75">
      <c r="A10" s="255" t="s">
        <v>8</v>
      </c>
      <c r="B10" s="255"/>
      <c r="C10" s="255"/>
      <c r="D10" s="255"/>
      <c r="E10" s="255"/>
      <c r="F10" s="255"/>
      <c r="G10" s="255"/>
      <c r="H10" s="255"/>
      <c r="I10" s="255"/>
      <c r="J10" s="255"/>
      <c r="K10" s="255"/>
      <c r="L10" s="255"/>
      <c r="M10" s="255"/>
      <c r="N10" s="255"/>
      <c r="O10" s="255"/>
      <c r="P10" s="11"/>
      <c r="Q10" s="11"/>
      <c r="R10" s="11"/>
      <c r="S10" s="11"/>
      <c r="T10" s="11"/>
      <c r="U10" s="11"/>
      <c r="V10" s="11"/>
      <c r="W10" s="11"/>
      <c r="X10" s="11"/>
      <c r="Y10" s="11"/>
      <c r="Z10" s="11"/>
    </row>
    <row r="11" spans="1:28" s="10" customFormat="1" ht="18.75">
      <c r="A11" s="258"/>
      <c r="B11" s="258"/>
      <c r="C11" s="258"/>
      <c r="D11" s="258"/>
      <c r="E11" s="258"/>
      <c r="F11" s="258"/>
      <c r="G11" s="258"/>
      <c r="H11" s="258"/>
      <c r="I11" s="258"/>
      <c r="J11" s="258"/>
      <c r="K11" s="258"/>
      <c r="L11" s="258"/>
      <c r="M11" s="258"/>
      <c r="N11" s="258"/>
      <c r="O11" s="258"/>
      <c r="P11" s="11"/>
      <c r="Q11" s="11"/>
      <c r="R11" s="11"/>
      <c r="S11" s="11"/>
      <c r="T11" s="11"/>
      <c r="U11" s="11"/>
      <c r="V11" s="11"/>
      <c r="W11" s="11"/>
      <c r="X11" s="11"/>
      <c r="Y11" s="11"/>
      <c r="Z11" s="11"/>
    </row>
    <row r="12" spans="1:28" s="10" customFormat="1" ht="18.75">
      <c r="A12" s="258" t="str">
        <f>'1.паспорт местоположения'!A12:C12</f>
        <v>P_ЗСИБНТЭ-ТО1</v>
      </c>
      <c r="B12" s="258"/>
      <c r="C12" s="258"/>
      <c r="D12" s="258"/>
      <c r="E12" s="258"/>
      <c r="F12" s="258"/>
      <c r="G12" s="258"/>
      <c r="H12" s="258"/>
      <c r="I12" s="258"/>
      <c r="J12" s="258"/>
      <c r="K12" s="258"/>
      <c r="L12" s="258"/>
      <c r="M12" s="258"/>
      <c r="N12" s="258"/>
      <c r="O12" s="258"/>
      <c r="P12" s="163"/>
      <c r="Q12" s="163"/>
      <c r="R12" s="163"/>
      <c r="S12" s="163"/>
      <c r="T12" s="163"/>
      <c r="U12" s="163"/>
      <c r="V12" s="163"/>
      <c r="W12" s="163"/>
      <c r="X12" s="163"/>
      <c r="Y12" s="163"/>
      <c r="Z12" s="163"/>
    </row>
    <row r="13" spans="1:28" s="10" customFormat="1" ht="18.75">
      <c r="A13" s="255" t="s">
        <v>7</v>
      </c>
      <c r="B13" s="255"/>
      <c r="C13" s="255"/>
      <c r="D13" s="255"/>
      <c r="E13" s="255"/>
      <c r="F13" s="255"/>
      <c r="G13" s="255"/>
      <c r="H13" s="255"/>
      <c r="I13" s="255"/>
      <c r="J13" s="255"/>
      <c r="K13" s="255"/>
      <c r="L13" s="255"/>
      <c r="M13" s="255"/>
      <c r="N13" s="255"/>
      <c r="O13" s="255"/>
      <c r="P13" s="11"/>
      <c r="Q13" s="11"/>
      <c r="R13" s="11"/>
      <c r="S13" s="11"/>
      <c r="T13" s="11"/>
      <c r="U13" s="11"/>
      <c r="V13" s="11"/>
      <c r="W13" s="11"/>
      <c r="X13" s="11"/>
      <c r="Y13" s="11"/>
      <c r="Z13" s="11"/>
    </row>
    <row r="14" spans="1:28" s="7" customFormat="1" ht="15.75" customHeight="1">
      <c r="A14" s="263"/>
      <c r="B14" s="263"/>
      <c r="C14" s="263"/>
      <c r="D14" s="263"/>
      <c r="E14" s="263"/>
      <c r="F14" s="263"/>
      <c r="G14" s="263"/>
      <c r="H14" s="263"/>
      <c r="I14" s="263"/>
      <c r="J14" s="263"/>
      <c r="K14" s="263"/>
      <c r="L14" s="263"/>
      <c r="M14" s="263"/>
      <c r="N14" s="263"/>
      <c r="O14" s="263"/>
      <c r="P14" s="8"/>
      <c r="Q14" s="8"/>
      <c r="R14" s="8"/>
      <c r="S14" s="8"/>
      <c r="T14" s="8"/>
      <c r="U14" s="8"/>
      <c r="V14" s="8"/>
      <c r="W14" s="8"/>
      <c r="X14" s="8"/>
      <c r="Y14" s="8"/>
      <c r="Z14" s="8"/>
    </row>
    <row r="15" spans="1:28" s="7" customFormat="1" ht="15.75" customHeight="1">
      <c r="A15" s="258" t="str">
        <f>'1.паспорт местоположения'!A15:C15</f>
        <v>Техническое перевооружение ВЛ-0,4 кВ от ТП-496 ст. Томск 2</v>
      </c>
      <c r="B15" s="258"/>
      <c r="C15" s="258"/>
      <c r="D15" s="258"/>
      <c r="E15" s="258"/>
      <c r="F15" s="258"/>
      <c r="G15" s="258"/>
      <c r="H15" s="258"/>
      <c r="I15" s="258"/>
      <c r="J15" s="258"/>
      <c r="K15" s="258"/>
      <c r="L15" s="258"/>
      <c r="M15" s="258"/>
      <c r="N15" s="258"/>
      <c r="O15" s="258"/>
      <c r="P15" s="178"/>
      <c r="Q15" s="178"/>
      <c r="R15" s="178"/>
      <c r="S15" s="178"/>
      <c r="T15" s="178"/>
      <c r="U15" s="178"/>
      <c r="V15" s="178"/>
      <c r="W15" s="178"/>
      <c r="X15" s="178"/>
      <c r="Y15" s="178"/>
      <c r="Z15" s="178"/>
    </row>
    <row r="16" spans="1:28" s="2" customFormat="1" ht="15" customHeight="1">
      <c r="A16" s="255" t="s">
        <v>5</v>
      </c>
      <c r="B16" s="255"/>
      <c r="C16" s="255"/>
      <c r="D16" s="255"/>
      <c r="E16" s="255"/>
      <c r="F16" s="255"/>
      <c r="G16" s="255"/>
      <c r="H16" s="255"/>
      <c r="I16" s="255"/>
      <c r="J16" s="255"/>
      <c r="K16" s="255"/>
      <c r="L16" s="255"/>
      <c r="M16" s="255"/>
      <c r="N16" s="255"/>
      <c r="O16" s="255"/>
      <c r="P16" s="4"/>
      <c r="Q16" s="4"/>
      <c r="R16" s="4"/>
      <c r="S16" s="4"/>
      <c r="T16" s="4"/>
      <c r="U16" s="4"/>
      <c r="V16" s="4"/>
      <c r="W16" s="4"/>
      <c r="X16" s="4"/>
      <c r="Y16" s="4"/>
      <c r="Z16" s="4"/>
    </row>
    <row r="17" spans="1:26" s="2" customFormat="1" ht="15" customHeight="1">
      <c r="A17" s="264"/>
      <c r="B17" s="264"/>
      <c r="C17" s="264"/>
      <c r="D17" s="264"/>
      <c r="E17" s="264"/>
      <c r="F17" s="264"/>
      <c r="G17" s="264"/>
      <c r="H17" s="264"/>
      <c r="I17" s="264"/>
      <c r="J17" s="264"/>
      <c r="K17" s="264"/>
      <c r="L17" s="264"/>
      <c r="M17" s="264"/>
      <c r="N17" s="264"/>
      <c r="O17" s="264"/>
      <c r="P17" s="3"/>
      <c r="Q17" s="3"/>
      <c r="R17" s="3"/>
      <c r="S17" s="3"/>
      <c r="T17" s="3"/>
      <c r="U17" s="3"/>
      <c r="V17" s="3"/>
      <c r="W17" s="3"/>
    </row>
    <row r="18" spans="1:26" s="2" customFormat="1" ht="91.5" customHeight="1">
      <c r="A18" s="296" t="s">
        <v>452</v>
      </c>
      <c r="B18" s="296"/>
      <c r="C18" s="296"/>
      <c r="D18" s="296"/>
      <c r="E18" s="296"/>
      <c r="F18" s="296"/>
      <c r="G18" s="296"/>
      <c r="H18" s="296"/>
      <c r="I18" s="296"/>
      <c r="J18" s="296"/>
      <c r="K18" s="296"/>
      <c r="L18" s="296"/>
      <c r="M18" s="296"/>
      <c r="N18" s="296"/>
      <c r="O18" s="296"/>
      <c r="P18" s="5"/>
      <c r="Q18" s="5"/>
      <c r="R18" s="5"/>
      <c r="S18" s="5"/>
      <c r="T18" s="5"/>
      <c r="U18" s="5"/>
      <c r="V18" s="5"/>
      <c r="W18" s="5"/>
      <c r="X18" s="5"/>
      <c r="Y18" s="5"/>
      <c r="Z18" s="5"/>
    </row>
    <row r="19" spans="1:26" s="2" customFormat="1" ht="78" customHeight="1">
      <c r="A19" s="259" t="s">
        <v>4</v>
      </c>
      <c r="B19" s="259" t="s">
        <v>88</v>
      </c>
      <c r="C19" s="259" t="s">
        <v>87</v>
      </c>
      <c r="D19" s="259" t="s">
        <v>76</v>
      </c>
      <c r="E19" s="297" t="s">
        <v>86</v>
      </c>
      <c r="F19" s="298"/>
      <c r="G19" s="298"/>
      <c r="H19" s="298"/>
      <c r="I19" s="299"/>
      <c r="J19" s="259" t="s">
        <v>85</v>
      </c>
      <c r="K19" s="259"/>
      <c r="L19" s="259"/>
      <c r="M19" s="259"/>
      <c r="N19" s="259"/>
      <c r="O19" s="259"/>
      <c r="P19" s="3"/>
      <c r="Q19" s="3"/>
      <c r="R19" s="3"/>
      <c r="S19" s="3"/>
      <c r="T19" s="3"/>
      <c r="U19" s="3"/>
      <c r="V19" s="3"/>
      <c r="W19" s="3"/>
    </row>
    <row r="20" spans="1:26" s="2" customFormat="1" ht="51" customHeight="1">
      <c r="A20" s="259"/>
      <c r="B20" s="259"/>
      <c r="C20" s="259"/>
      <c r="D20" s="259"/>
      <c r="E20" s="41" t="s">
        <v>84</v>
      </c>
      <c r="F20" s="41" t="s">
        <v>83</v>
      </c>
      <c r="G20" s="41" t="s">
        <v>82</v>
      </c>
      <c r="H20" s="41" t="s">
        <v>81</v>
      </c>
      <c r="I20" s="41" t="s">
        <v>80</v>
      </c>
      <c r="J20" s="41" t="s">
        <v>79</v>
      </c>
      <c r="K20" s="41" t="s">
        <v>3</v>
      </c>
      <c r="L20" s="46" t="s">
        <v>2</v>
      </c>
      <c r="M20" s="45" t="s">
        <v>235</v>
      </c>
      <c r="N20" s="45" t="s">
        <v>78</v>
      </c>
      <c r="O20" s="45" t="s">
        <v>77</v>
      </c>
      <c r="P20" s="27"/>
      <c r="Q20" s="27"/>
      <c r="R20" s="27"/>
      <c r="S20" s="27"/>
      <c r="T20" s="27"/>
      <c r="U20" s="27"/>
      <c r="V20" s="27"/>
      <c r="W20" s="27"/>
      <c r="X20" s="26"/>
      <c r="Y20" s="26"/>
      <c r="Z20" s="26"/>
    </row>
    <row r="21" spans="1:26" s="2"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c r="A22" s="193" t="s">
        <v>65</v>
      </c>
      <c r="B22" s="192" t="s">
        <v>580</v>
      </c>
      <c r="C22" s="194" t="s">
        <v>495</v>
      </c>
      <c r="D22" s="194" t="s">
        <v>495</v>
      </c>
      <c r="E22" s="194" t="s">
        <v>495</v>
      </c>
      <c r="F22" s="194" t="s">
        <v>495</v>
      </c>
      <c r="G22" s="194" t="s">
        <v>495</v>
      </c>
      <c r="H22" s="194" t="s">
        <v>495</v>
      </c>
      <c r="I22" s="194" t="s">
        <v>495</v>
      </c>
      <c r="J22" s="194" t="s">
        <v>495</v>
      </c>
      <c r="K22" s="194" t="s">
        <v>495</v>
      </c>
      <c r="L22" s="194" t="s">
        <v>495</v>
      </c>
      <c r="M22" s="194" t="s">
        <v>495</v>
      </c>
      <c r="N22" s="194" t="s">
        <v>495</v>
      </c>
      <c r="O22" s="194" t="s">
        <v>495</v>
      </c>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10:O10"/>
    <mergeCell ref="A9:O9"/>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0" zoomScaleSheetLayoutView="70" workbookViewId="0">
      <selection activeCell="BA30" sqref="BA30"/>
    </sheetView>
  </sheetViews>
  <sheetFormatPr defaultRowHeight="1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30" style="106" customWidth="1"/>
    <col min="45" max="16384" width="9.140625" style="106"/>
  </cols>
  <sheetData>
    <row r="1" spans="1:44" s="10" customFormat="1" ht="18.75" customHeight="1">
      <c r="A1" s="16"/>
      <c r="I1" s="14"/>
      <c r="J1" s="14"/>
      <c r="K1" s="38" t="s">
        <v>69</v>
      </c>
      <c r="AR1" s="38" t="s">
        <v>69</v>
      </c>
    </row>
    <row r="2" spans="1:44" s="10" customFormat="1" ht="18.75" customHeight="1">
      <c r="A2" s="16"/>
      <c r="I2" s="14"/>
      <c r="J2" s="14"/>
      <c r="K2" s="13" t="s">
        <v>10</v>
      </c>
      <c r="AR2" s="13" t="s">
        <v>10</v>
      </c>
    </row>
    <row r="3" spans="1:44" s="10" customFormat="1" ht="18.75">
      <c r="A3" s="15"/>
      <c r="I3" s="14"/>
      <c r="J3" s="14"/>
      <c r="K3" s="13" t="s">
        <v>68</v>
      </c>
      <c r="AR3" s="13" t="s">
        <v>322</v>
      </c>
    </row>
    <row r="4" spans="1:44" s="10" customFormat="1" ht="18.75">
      <c r="A4" s="15"/>
      <c r="I4" s="14"/>
      <c r="J4" s="14"/>
      <c r="K4" s="13"/>
    </row>
    <row r="5" spans="1:44" s="10" customFormat="1"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0" customFormat="1" ht="18.75">
      <c r="A6" s="15"/>
      <c r="I6" s="14"/>
      <c r="J6" s="14"/>
      <c r="K6" s="13"/>
    </row>
    <row r="7" spans="1:44" s="10" customFormat="1"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0" customFormat="1" ht="18.75">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c r="A9" s="258" t="s">
        <v>485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0" customFormat="1" ht="18.75" customHeight="1">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0" customFormat="1" ht="18.75">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 r="A12" s="258" t="str">
        <f>'1.паспорт местоположения'!A12:C12</f>
        <v>P_ЗСИБНТЭ-ТО1</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0" customFormat="1" ht="18.75" customHeight="1">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44" s="7" customFormat="1" ht="15.75" customHeight="1">
      <c r="A15" s="258" t="str">
        <f>'1.паспорт местоположения'!A15:C15</f>
        <v>Техническое перевооружение ВЛ-0,4 кВ от ТП-496 ст. Томск 2</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57" t="s">
        <v>453</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29"/>
      <c r="AP19" s="129"/>
      <c r="AQ19" s="129"/>
      <c r="AR19" s="38"/>
    </row>
    <row r="20" spans="1:45" ht="18.75">
      <c r="AO20" s="129"/>
      <c r="AP20" s="129"/>
      <c r="AQ20" s="129"/>
      <c r="AR20" s="13"/>
    </row>
    <row r="21" spans="1:45" ht="20.25" customHeight="1">
      <c r="AO21" s="129"/>
      <c r="AP21" s="129"/>
      <c r="AQ21" s="129"/>
      <c r="AR21" s="13"/>
    </row>
    <row r="22" spans="1:45" s="2"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61" t="s">
        <v>321</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0</v>
      </c>
      <c r="AL24" s="361"/>
      <c r="AM24" s="107"/>
      <c r="AN24" s="107"/>
      <c r="AO24" s="127"/>
      <c r="AP24" s="127"/>
      <c r="AQ24" s="127"/>
      <c r="AR24" s="127"/>
      <c r="AS24" s="113"/>
    </row>
    <row r="25" spans="1:45" ht="12.75" customHeight="1">
      <c r="A25" s="341" t="s">
        <v>320</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f>'1.паспорт местоположения'!C49</f>
        <v>43.199120000000001</v>
      </c>
      <c r="AL25" s="340"/>
      <c r="AM25" s="108"/>
      <c r="AN25" s="362" t="s">
        <v>319</v>
      </c>
      <c r="AO25" s="362"/>
      <c r="AP25" s="362"/>
      <c r="AQ25" s="360"/>
      <c r="AR25" s="360"/>
      <c r="AS25" s="113"/>
    </row>
    <row r="26" spans="1:45" ht="17.25" customHeight="1">
      <c r="A26" s="308" t="s">
        <v>318</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31" t="s">
        <v>495</v>
      </c>
      <c r="AL26" s="331"/>
      <c r="AM26" s="108"/>
      <c r="AN26" s="351" t="s">
        <v>317</v>
      </c>
      <c r="AO26" s="352"/>
      <c r="AP26" s="353"/>
      <c r="AQ26" s="343" t="s">
        <v>495</v>
      </c>
      <c r="AR26" s="345"/>
      <c r="AS26" s="113"/>
    </row>
    <row r="27" spans="1:45" ht="17.25" customHeight="1">
      <c r="A27" s="308" t="s">
        <v>316</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31" t="s">
        <v>495</v>
      </c>
      <c r="AL27" s="331"/>
      <c r="AM27" s="108"/>
      <c r="AN27" s="351" t="s">
        <v>315</v>
      </c>
      <c r="AO27" s="352"/>
      <c r="AP27" s="353"/>
      <c r="AQ27" s="343" t="s">
        <v>495</v>
      </c>
      <c r="AR27" s="345"/>
      <c r="AS27" s="113"/>
    </row>
    <row r="28" spans="1:45" ht="27.75" customHeight="1" thickBot="1">
      <c r="A28" s="354" t="s">
        <v>314</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5" t="s">
        <v>495</v>
      </c>
      <c r="AL28" s="325"/>
      <c r="AM28" s="108"/>
      <c r="AN28" s="357" t="s">
        <v>313</v>
      </c>
      <c r="AO28" s="358"/>
      <c r="AP28" s="359"/>
      <c r="AQ28" s="343" t="s">
        <v>495</v>
      </c>
      <c r="AR28" s="345"/>
      <c r="AS28" s="113"/>
    </row>
    <row r="29" spans="1:45" ht="17.25" customHeight="1">
      <c r="A29" s="346" t="s">
        <v>312</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0" t="s">
        <v>495</v>
      </c>
      <c r="AL29" s="340"/>
      <c r="AM29" s="108"/>
      <c r="AN29" s="349"/>
      <c r="AO29" s="350"/>
      <c r="AP29" s="350"/>
      <c r="AQ29" s="343" t="s">
        <v>495</v>
      </c>
      <c r="AR29" s="345"/>
      <c r="AS29" s="113"/>
    </row>
    <row r="30" spans="1:45" ht="17.25" customHeight="1">
      <c r="A30" s="308" t="s">
        <v>311</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43" t="s">
        <v>495</v>
      </c>
      <c r="AL30" s="344"/>
      <c r="AM30" s="108"/>
      <c r="AS30" s="113"/>
    </row>
    <row r="31" spans="1:45" ht="17.25" customHeight="1">
      <c r="A31" s="308" t="s">
        <v>310</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43" t="s">
        <v>495</v>
      </c>
      <c r="AL31" s="344"/>
      <c r="AM31" s="108"/>
      <c r="AN31" s="108"/>
      <c r="AO31" s="126"/>
      <c r="AP31" s="126"/>
      <c r="AQ31" s="126"/>
      <c r="AR31" s="126"/>
      <c r="AS31" s="113"/>
    </row>
    <row r="32" spans="1:45" ht="17.25" customHeight="1">
      <c r="A32" s="308" t="s">
        <v>285</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43" t="s">
        <v>495</v>
      </c>
      <c r="AL32" s="344"/>
      <c r="AM32" s="108"/>
      <c r="AN32" s="108"/>
      <c r="AO32" s="108"/>
      <c r="AP32" s="108"/>
      <c r="AQ32" s="108"/>
      <c r="AR32" s="108"/>
      <c r="AS32" s="113"/>
    </row>
    <row r="33" spans="1:45" ht="17.25" customHeight="1">
      <c r="A33" s="308" t="s">
        <v>309</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43" t="s">
        <v>495</v>
      </c>
      <c r="AL33" s="344"/>
      <c r="AM33" s="108"/>
      <c r="AN33" s="108"/>
      <c r="AO33" s="108"/>
      <c r="AP33" s="108"/>
      <c r="AQ33" s="108"/>
      <c r="AR33" s="108"/>
      <c r="AS33" s="113"/>
    </row>
    <row r="34" spans="1:45" ht="17.25" customHeight="1">
      <c r="A34" s="308" t="s">
        <v>308</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43" t="s">
        <v>495</v>
      </c>
      <c r="AL34" s="344"/>
      <c r="AM34" s="108"/>
      <c r="AN34" s="108"/>
      <c r="AO34" s="108"/>
      <c r="AP34" s="108"/>
      <c r="AQ34" s="108"/>
      <c r="AR34" s="108"/>
      <c r="AS34" s="113"/>
    </row>
    <row r="35" spans="1:45" ht="17.25" customHeight="1">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43" t="s">
        <v>495</v>
      </c>
      <c r="AL35" s="344"/>
      <c r="AM35" s="108"/>
      <c r="AN35" s="108"/>
      <c r="AO35" s="108"/>
      <c r="AP35" s="108"/>
      <c r="AQ35" s="108"/>
      <c r="AR35" s="108"/>
      <c r="AS35" s="113"/>
    </row>
    <row r="36" spans="1:45" ht="17.25" customHeight="1" thickBot="1">
      <c r="A36" s="323" t="s">
        <v>273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t="s">
        <v>495</v>
      </c>
      <c r="AL36" s="325"/>
      <c r="AM36" s="108"/>
      <c r="AN36" s="108"/>
      <c r="AO36" s="108"/>
      <c r="AP36" s="108"/>
      <c r="AQ36" s="108"/>
      <c r="AR36" s="108"/>
      <c r="AS36" s="113"/>
    </row>
    <row r="37" spans="1:45" ht="17.25" customHeight="1">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t="s">
        <v>495</v>
      </c>
      <c r="AL37" s="340"/>
      <c r="AM37" s="108"/>
      <c r="AN37" s="108"/>
      <c r="AO37" s="108"/>
      <c r="AP37" s="108"/>
      <c r="AQ37" s="108"/>
      <c r="AR37" s="108"/>
      <c r="AS37" s="113"/>
    </row>
    <row r="38" spans="1:45" ht="17.25" customHeight="1">
      <c r="A38" s="308" t="s">
        <v>307</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30" t="s">
        <v>495</v>
      </c>
      <c r="AL38" s="330"/>
      <c r="AM38" s="108"/>
      <c r="AN38" s="108"/>
      <c r="AO38" s="108"/>
      <c r="AP38" s="108"/>
      <c r="AQ38" s="108"/>
      <c r="AR38" s="108"/>
      <c r="AS38" s="113"/>
    </row>
    <row r="39" spans="1:45" ht="17.25" customHeight="1" thickBot="1">
      <c r="A39" s="323" t="s">
        <v>306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t="s">
        <v>495</v>
      </c>
      <c r="AL39" s="325"/>
      <c r="AM39" s="108"/>
      <c r="AN39" s="108"/>
      <c r="AO39" s="108"/>
      <c r="AP39" s="108"/>
      <c r="AQ39" s="108"/>
      <c r="AR39" s="108"/>
      <c r="AS39" s="113"/>
    </row>
    <row r="40" spans="1:45" ht="17.25" customHeight="1">
      <c r="A40" s="341" t="s">
        <v>305</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t="s">
        <v>495</v>
      </c>
      <c r="AL40" s="340"/>
      <c r="AM40" s="108"/>
      <c r="AN40" s="108"/>
      <c r="AO40" s="108"/>
      <c r="AP40" s="108"/>
      <c r="AQ40" s="108"/>
      <c r="AR40" s="108"/>
      <c r="AS40" s="113"/>
    </row>
    <row r="41" spans="1:45" ht="17.25" customHeight="1">
      <c r="A41" s="308" t="s">
        <v>304</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22" t="s">
        <v>495</v>
      </c>
      <c r="AL41" s="322"/>
      <c r="AM41" s="108"/>
      <c r="AN41" s="108"/>
      <c r="AO41" s="108"/>
      <c r="AP41" s="108"/>
      <c r="AQ41" s="108"/>
      <c r="AR41" s="108"/>
      <c r="AS41" s="113"/>
    </row>
    <row r="42" spans="1:45" ht="17.25" customHeight="1">
      <c r="A42" s="308" t="s">
        <v>303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22" t="s">
        <v>495</v>
      </c>
      <c r="AL42" s="322"/>
      <c r="AM42" s="108"/>
      <c r="AN42" s="108"/>
      <c r="AO42" s="108"/>
      <c r="AP42" s="108"/>
      <c r="AQ42" s="108"/>
      <c r="AR42" s="108"/>
      <c r="AS42" s="113"/>
    </row>
    <row r="43" spans="1:45" ht="17.25" customHeight="1">
      <c r="A43" s="308" t="s">
        <v>302</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22" t="s">
        <v>495</v>
      </c>
      <c r="AL43" s="322"/>
      <c r="AM43" s="108"/>
      <c r="AN43" s="108"/>
      <c r="AO43" s="108"/>
      <c r="AP43" s="108"/>
      <c r="AQ43" s="108"/>
      <c r="AR43" s="108"/>
      <c r="AS43" s="113"/>
    </row>
    <row r="44" spans="1:45" ht="17.25" customHeight="1">
      <c r="A44" s="308" t="s">
        <v>301</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22" t="s">
        <v>495</v>
      </c>
      <c r="AL44" s="322"/>
      <c r="AM44" s="108"/>
      <c r="AN44" s="108"/>
      <c r="AO44" s="108"/>
      <c r="AP44" s="108"/>
      <c r="AQ44" s="108"/>
      <c r="AR44" s="108"/>
      <c r="AS44" s="113"/>
    </row>
    <row r="45" spans="1:45" ht="17.25" customHeight="1">
      <c r="A45" s="308" t="s">
        <v>300</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22" t="s">
        <v>495</v>
      </c>
      <c r="AL45" s="322"/>
      <c r="AM45" s="108"/>
      <c r="AN45" s="108"/>
      <c r="AO45" s="108"/>
      <c r="AP45" s="108"/>
      <c r="AQ45" s="108"/>
      <c r="AR45" s="108"/>
      <c r="AS45" s="113"/>
    </row>
    <row r="46" spans="1:45" ht="17.25" customHeight="1" thickBot="1">
      <c r="A46" s="334" t="s">
        <v>299</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t="s">
        <v>495</v>
      </c>
      <c r="AL46" s="336"/>
      <c r="AM46" s="108"/>
      <c r="AN46" s="108"/>
      <c r="AO46" s="108"/>
      <c r="AP46" s="108"/>
      <c r="AQ46" s="108"/>
      <c r="AR46" s="108"/>
      <c r="AS46" s="113"/>
    </row>
    <row r="47" spans="1:45" ht="24" customHeight="1">
      <c r="A47" s="337" t="s">
        <v>298</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3</v>
      </c>
      <c r="AL47" s="340"/>
      <c r="AM47" s="321" t="s">
        <v>279</v>
      </c>
      <c r="AN47" s="321"/>
      <c r="AO47" s="119" t="s">
        <v>278</v>
      </c>
      <c r="AP47" s="119" t="s">
        <v>277</v>
      </c>
      <c r="AQ47" s="113"/>
    </row>
    <row r="48" spans="1:45" ht="12" customHeight="1">
      <c r="A48" s="308" t="s">
        <v>297</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31" t="s">
        <v>495</v>
      </c>
      <c r="AL48" s="331"/>
      <c r="AM48" s="331" t="s">
        <v>495</v>
      </c>
      <c r="AN48" s="331"/>
      <c r="AO48" s="180" t="s">
        <v>495</v>
      </c>
      <c r="AP48" s="180" t="s">
        <v>495</v>
      </c>
      <c r="AQ48" s="113"/>
    </row>
    <row r="49" spans="1:43" ht="12" customHeight="1">
      <c r="A49" s="308" t="s">
        <v>296</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31" t="s">
        <v>495</v>
      </c>
      <c r="AL49" s="331"/>
      <c r="AM49" s="331" t="s">
        <v>495</v>
      </c>
      <c r="AN49" s="331"/>
      <c r="AO49" s="180" t="s">
        <v>495</v>
      </c>
      <c r="AP49" s="180" t="s">
        <v>495</v>
      </c>
      <c r="AQ49" s="113"/>
    </row>
    <row r="50" spans="1:43" ht="12" customHeight="1" thickBot="1">
      <c r="A50" s="323" t="s">
        <v>295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32" t="s">
        <v>495</v>
      </c>
      <c r="AL50" s="333"/>
      <c r="AM50" s="332" t="s">
        <v>495</v>
      </c>
      <c r="AN50" s="333"/>
      <c r="AO50" s="181" t="s">
        <v>495</v>
      </c>
      <c r="AP50" s="181" t="s">
        <v>495</v>
      </c>
      <c r="AQ50" s="113"/>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19" t="s">
        <v>294</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3</v>
      </c>
      <c r="AL52" s="321"/>
      <c r="AM52" s="321" t="s">
        <v>279</v>
      </c>
      <c r="AN52" s="321"/>
      <c r="AO52" s="119" t="s">
        <v>278</v>
      </c>
      <c r="AP52" s="119" t="s">
        <v>277</v>
      </c>
      <c r="AQ52" s="113"/>
    </row>
    <row r="53" spans="1:43" ht="11.25" customHeight="1">
      <c r="A53" s="328" t="s">
        <v>293</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t="s">
        <v>495</v>
      </c>
      <c r="AL53" s="330"/>
      <c r="AM53" s="330" t="s">
        <v>495</v>
      </c>
      <c r="AN53" s="330"/>
      <c r="AO53" s="182" t="s">
        <v>495</v>
      </c>
      <c r="AP53" s="182" t="s">
        <v>495</v>
      </c>
      <c r="AQ53" s="113"/>
    </row>
    <row r="54" spans="1:43" ht="12" customHeight="1">
      <c r="A54" s="308" t="s">
        <v>292</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30" t="s">
        <v>495</v>
      </c>
      <c r="AL54" s="330"/>
      <c r="AM54" s="330" t="s">
        <v>495</v>
      </c>
      <c r="AN54" s="330"/>
      <c r="AO54" s="182" t="s">
        <v>495</v>
      </c>
      <c r="AP54" s="182" t="s">
        <v>495</v>
      </c>
      <c r="AQ54" s="113"/>
    </row>
    <row r="55" spans="1:43" ht="12" customHeight="1">
      <c r="A55" s="308" t="s">
        <v>291</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30" t="s">
        <v>495</v>
      </c>
      <c r="AL55" s="330"/>
      <c r="AM55" s="330" t="s">
        <v>495</v>
      </c>
      <c r="AN55" s="330"/>
      <c r="AO55" s="182" t="s">
        <v>495</v>
      </c>
      <c r="AP55" s="182" t="s">
        <v>495</v>
      </c>
      <c r="AQ55" s="113"/>
    </row>
    <row r="56" spans="1:43" ht="12" customHeight="1" thickBot="1">
      <c r="A56" s="323" t="s">
        <v>290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t="s">
        <v>495</v>
      </c>
      <c r="AL56" s="325"/>
      <c r="AM56" s="325" t="s">
        <v>495</v>
      </c>
      <c r="AN56" s="325"/>
      <c r="AO56" s="181" t="s">
        <v>495</v>
      </c>
      <c r="AP56" s="181" t="s">
        <v>495</v>
      </c>
      <c r="AQ56" s="113"/>
    </row>
    <row r="57" spans="1:43" ht="6" customHeight="1" thickBot="1">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8"/>
      <c r="AN57" s="108"/>
      <c r="AO57" s="120"/>
      <c r="AP57" s="120"/>
      <c r="AQ57" s="107"/>
    </row>
    <row r="58" spans="1:43" ht="24" customHeight="1">
      <c r="A58" s="319" t="s">
        <v>289</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3</v>
      </c>
      <c r="AL58" s="321"/>
      <c r="AM58" s="321" t="s">
        <v>279</v>
      </c>
      <c r="AN58" s="321"/>
      <c r="AO58" s="119" t="s">
        <v>278</v>
      </c>
      <c r="AP58" s="119" t="s">
        <v>277</v>
      </c>
      <c r="AQ58" s="113"/>
    </row>
    <row r="59" spans="1:43" ht="12.75" customHeight="1">
      <c r="A59" s="326" t="s">
        <v>288</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2" t="s">
        <v>495</v>
      </c>
      <c r="AL59" s="322"/>
      <c r="AM59" s="322" t="s">
        <v>495</v>
      </c>
      <c r="AN59" s="322"/>
      <c r="AO59" s="183" t="s">
        <v>495</v>
      </c>
      <c r="AP59" s="183" t="s">
        <v>495</v>
      </c>
      <c r="AQ59" s="118"/>
    </row>
    <row r="60" spans="1:43" ht="12" customHeight="1">
      <c r="A60" s="308" t="s">
        <v>287</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22" t="s">
        <v>495</v>
      </c>
      <c r="AL60" s="322"/>
      <c r="AM60" s="322" t="s">
        <v>495</v>
      </c>
      <c r="AN60" s="322"/>
      <c r="AO60" s="183" t="s">
        <v>495</v>
      </c>
      <c r="AP60" s="183" t="s">
        <v>495</v>
      </c>
      <c r="AQ60" s="113"/>
    </row>
    <row r="61" spans="1:43" ht="12" customHeight="1">
      <c r="A61" s="308" t="s">
        <v>286</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22" t="s">
        <v>495</v>
      </c>
      <c r="AL61" s="322"/>
      <c r="AM61" s="322" t="s">
        <v>495</v>
      </c>
      <c r="AN61" s="322"/>
      <c r="AO61" s="183" t="s">
        <v>495</v>
      </c>
      <c r="AP61" s="183" t="s">
        <v>495</v>
      </c>
      <c r="AQ61" s="113"/>
    </row>
    <row r="62" spans="1:43" ht="12" customHeight="1">
      <c r="A62" s="308" t="s">
        <v>285</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22" t="s">
        <v>495</v>
      </c>
      <c r="AL62" s="322"/>
      <c r="AM62" s="322" t="s">
        <v>495</v>
      </c>
      <c r="AN62" s="322"/>
      <c r="AO62" s="183" t="s">
        <v>495</v>
      </c>
      <c r="AP62" s="183" t="s">
        <v>495</v>
      </c>
      <c r="AQ62" s="113"/>
    </row>
    <row r="63" spans="1:43" ht="9.75" customHeight="1">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22" t="s">
        <v>495</v>
      </c>
      <c r="AL63" s="322"/>
      <c r="AM63" s="322" t="s">
        <v>495</v>
      </c>
      <c r="AN63" s="322"/>
      <c r="AO63" s="183" t="s">
        <v>495</v>
      </c>
      <c r="AP63" s="183" t="s">
        <v>495</v>
      </c>
      <c r="AQ63" s="113"/>
    </row>
    <row r="64" spans="1:43" ht="9.75" customHeight="1">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22" t="s">
        <v>495</v>
      </c>
      <c r="AL64" s="322"/>
      <c r="AM64" s="322" t="s">
        <v>495</v>
      </c>
      <c r="AN64" s="322"/>
      <c r="AO64" s="183" t="s">
        <v>495</v>
      </c>
      <c r="AP64" s="183" t="s">
        <v>495</v>
      </c>
      <c r="AQ64" s="113"/>
    </row>
    <row r="65" spans="1:43" ht="12" customHeight="1">
      <c r="A65" s="308" t="s">
        <v>284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22" t="s">
        <v>495</v>
      </c>
      <c r="AL65" s="322"/>
      <c r="AM65" s="322" t="s">
        <v>495</v>
      </c>
      <c r="AN65" s="322"/>
      <c r="AO65" s="183" t="s">
        <v>495</v>
      </c>
      <c r="AP65" s="183" t="s">
        <v>495</v>
      </c>
      <c r="AQ65" s="113"/>
    </row>
    <row r="66" spans="1:43" ht="27.75" customHeight="1">
      <c r="A66" s="310" t="s">
        <v>283</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22" t="s">
        <v>495</v>
      </c>
      <c r="AL66" s="322"/>
      <c r="AM66" s="322" t="s">
        <v>495</v>
      </c>
      <c r="AN66" s="322"/>
      <c r="AO66" s="183" t="s">
        <v>495</v>
      </c>
      <c r="AP66" s="183" t="s">
        <v>495</v>
      </c>
      <c r="AQ66" s="118"/>
    </row>
    <row r="67" spans="1:43" ht="11.25" customHeight="1">
      <c r="A67" s="308" t="s">
        <v>275</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22" t="s">
        <v>495</v>
      </c>
      <c r="AL67" s="322"/>
      <c r="AM67" s="322" t="s">
        <v>495</v>
      </c>
      <c r="AN67" s="322"/>
      <c r="AO67" s="183" t="s">
        <v>495</v>
      </c>
      <c r="AP67" s="183" t="s">
        <v>495</v>
      </c>
      <c r="AQ67" s="113"/>
    </row>
    <row r="68" spans="1:43" ht="25.5" customHeight="1">
      <c r="A68" s="310" t="s">
        <v>276</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22" t="s">
        <v>495</v>
      </c>
      <c r="AL68" s="322"/>
      <c r="AM68" s="322" t="s">
        <v>495</v>
      </c>
      <c r="AN68" s="322"/>
      <c r="AO68" s="183" t="s">
        <v>495</v>
      </c>
      <c r="AP68" s="183" t="s">
        <v>495</v>
      </c>
      <c r="AQ68" s="118"/>
    </row>
    <row r="69" spans="1:43" ht="12" customHeight="1">
      <c r="A69" s="308" t="s">
        <v>274</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22" t="s">
        <v>495</v>
      </c>
      <c r="AL69" s="322"/>
      <c r="AM69" s="322" t="s">
        <v>495</v>
      </c>
      <c r="AN69" s="322"/>
      <c r="AO69" s="183" t="s">
        <v>495</v>
      </c>
      <c r="AP69" s="183" t="s">
        <v>495</v>
      </c>
      <c r="AQ69" s="113"/>
    </row>
    <row r="70" spans="1:43" ht="12.75" customHeight="1">
      <c r="A70" s="313" t="s">
        <v>282</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22" t="s">
        <v>495</v>
      </c>
      <c r="AL70" s="322"/>
      <c r="AM70" s="322" t="s">
        <v>495</v>
      </c>
      <c r="AN70" s="322"/>
      <c r="AO70" s="183" t="s">
        <v>495</v>
      </c>
      <c r="AP70" s="183" t="s">
        <v>495</v>
      </c>
      <c r="AQ70" s="118"/>
    </row>
    <row r="71" spans="1:43" ht="12" customHeight="1">
      <c r="A71" s="308" t="s">
        <v>273</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22" t="s">
        <v>495</v>
      </c>
      <c r="AL71" s="322"/>
      <c r="AM71" s="322" t="s">
        <v>495</v>
      </c>
      <c r="AN71" s="322"/>
      <c r="AO71" s="183" t="s">
        <v>495</v>
      </c>
      <c r="AP71" s="183" t="s">
        <v>495</v>
      </c>
      <c r="AQ71" s="113"/>
    </row>
    <row r="72" spans="1:43" ht="12.75" customHeight="1" thickBot="1">
      <c r="A72" s="315" t="s">
        <v>281</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t="s">
        <v>495</v>
      </c>
      <c r="AL72" s="318"/>
      <c r="AM72" s="318" t="s">
        <v>495</v>
      </c>
      <c r="AN72" s="318"/>
      <c r="AO72" s="184" t="s">
        <v>495</v>
      </c>
      <c r="AP72" s="184" t="s">
        <v>495</v>
      </c>
      <c r="AQ72" s="118"/>
    </row>
    <row r="73" spans="1:43" ht="7.5" customHeight="1" thickBot="1">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8"/>
      <c r="AN73" s="108"/>
      <c r="AO73" s="120"/>
      <c r="AP73" s="120"/>
      <c r="AQ73" s="107"/>
    </row>
    <row r="74" spans="1:43" ht="25.5" customHeight="1">
      <c r="A74" s="319" t="s">
        <v>280</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3</v>
      </c>
      <c r="AL74" s="321"/>
      <c r="AM74" s="321" t="s">
        <v>279</v>
      </c>
      <c r="AN74" s="321"/>
      <c r="AO74" s="119" t="s">
        <v>278</v>
      </c>
      <c r="AP74" s="119" t="s">
        <v>277</v>
      </c>
      <c r="AQ74" s="113"/>
    </row>
    <row r="75" spans="1:43" ht="25.5" customHeight="1">
      <c r="A75" s="310" t="s">
        <v>276</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07" t="s">
        <v>495</v>
      </c>
      <c r="AL75" s="307"/>
      <c r="AM75" s="307" t="s">
        <v>495</v>
      </c>
      <c r="AN75" s="307"/>
      <c r="AO75" s="185" t="s">
        <v>495</v>
      </c>
      <c r="AP75" s="185" t="s">
        <v>495</v>
      </c>
      <c r="AQ75" s="118"/>
    </row>
    <row r="76" spans="1:43" ht="12" customHeight="1">
      <c r="A76" s="308" t="s">
        <v>275</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07" t="s">
        <v>495</v>
      </c>
      <c r="AL76" s="307"/>
      <c r="AM76" s="307" t="s">
        <v>495</v>
      </c>
      <c r="AN76" s="307"/>
      <c r="AO76" s="185" t="s">
        <v>495</v>
      </c>
      <c r="AP76" s="185" t="s">
        <v>495</v>
      </c>
      <c r="AQ76" s="113"/>
    </row>
    <row r="77" spans="1:43" ht="12" customHeight="1">
      <c r="A77" s="308" t="s">
        <v>274</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07" t="s">
        <v>495</v>
      </c>
      <c r="AL77" s="307"/>
      <c r="AM77" s="307" t="s">
        <v>495</v>
      </c>
      <c r="AN77" s="307"/>
      <c r="AO77" s="185" t="s">
        <v>495</v>
      </c>
      <c r="AP77" s="185" t="s">
        <v>495</v>
      </c>
      <c r="AQ77" s="113"/>
    </row>
    <row r="78" spans="1:43" ht="12" customHeight="1">
      <c r="A78" s="308" t="s">
        <v>273</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7" t="s">
        <v>495</v>
      </c>
      <c r="AL78" s="307"/>
      <c r="AM78" s="307" t="s">
        <v>495</v>
      </c>
      <c r="AN78" s="307"/>
      <c r="AO78" s="185" t="s">
        <v>495</v>
      </c>
      <c r="AP78" s="185" t="s">
        <v>495</v>
      </c>
      <c r="AQ78" s="113"/>
    </row>
    <row r="79" spans="1:43" ht="12" customHeight="1">
      <c r="A79" s="308" t="s">
        <v>272</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07" t="s">
        <v>495</v>
      </c>
      <c r="AL79" s="307"/>
      <c r="AM79" s="307" t="s">
        <v>495</v>
      </c>
      <c r="AN79" s="307"/>
      <c r="AO79" s="185" t="s">
        <v>495</v>
      </c>
      <c r="AP79" s="185" t="s">
        <v>495</v>
      </c>
      <c r="AQ79" s="113"/>
    </row>
    <row r="80" spans="1:43" ht="12" customHeight="1">
      <c r="A80" s="308" t="s">
        <v>271</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7" t="s">
        <v>495</v>
      </c>
      <c r="AL80" s="307"/>
      <c r="AM80" s="307" t="s">
        <v>495</v>
      </c>
      <c r="AN80" s="307"/>
      <c r="AO80" s="185" t="s">
        <v>495</v>
      </c>
      <c r="AP80" s="185" t="s">
        <v>495</v>
      </c>
      <c r="AQ80" s="113"/>
    </row>
    <row r="81" spans="1:45" ht="12.75" customHeight="1">
      <c r="A81" s="308" t="s">
        <v>270</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7" t="s">
        <v>495</v>
      </c>
      <c r="AL81" s="307"/>
      <c r="AM81" s="307" t="s">
        <v>495</v>
      </c>
      <c r="AN81" s="307"/>
      <c r="AO81" s="185" t="s">
        <v>495</v>
      </c>
      <c r="AP81" s="185" t="s">
        <v>495</v>
      </c>
      <c r="AQ81" s="113"/>
    </row>
    <row r="82" spans="1:45" ht="12.75" customHeight="1">
      <c r="A82" s="308" t="s">
        <v>269</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7" t="s">
        <v>495</v>
      </c>
      <c r="AL82" s="307"/>
      <c r="AM82" s="307" t="s">
        <v>495</v>
      </c>
      <c r="AN82" s="307"/>
      <c r="AO82" s="185" t="s">
        <v>495</v>
      </c>
      <c r="AP82" s="185" t="s">
        <v>495</v>
      </c>
      <c r="AQ82" s="113"/>
    </row>
    <row r="83" spans="1:45" ht="12" customHeight="1">
      <c r="A83" s="313" t="s">
        <v>268</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07" t="s">
        <v>495</v>
      </c>
      <c r="AL83" s="307"/>
      <c r="AM83" s="307" t="s">
        <v>495</v>
      </c>
      <c r="AN83" s="307"/>
      <c r="AO83" s="185" t="s">
        <v>495</v>
      </c>
      <c r="AP83" s="185" t="s">
        <v>495</v>
      </c>
      <c r="AQ83" s="118"/>
    </row>
    <row r="84" spans="1:45" ht="12" customHeight="1">
      <c r="A84" s="313" t="s">
        <v>267</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07" t="s">
        <v>495</v>
      </c>
      <c r="AL84" s="307"/>
      <c r="AM84" s="307" t="s">
        <v>495</v>
      </c>
      <c r="AN84" s="307"/>
      <c r="AO84" s="185" t="s">
        <v>495</v>
      </c>
      <c r="AP84" s="185" t="s">
        <v>495</v>
      </c>
      <c r="AQ84" s="118"/>
    </row>
    <row r="85" spans="1:45" ht="12" customHeight="1">
      <c r="A85" s="308" t="s">
        <v>266</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7" t="s">
        <v>495</v>
      </c>
      <c r="AL85" s="307"/>
      <c r="AM85" s="307" t="s">
        <v>495</v>
      </c>
      <c r="AN85" s="307"/>
      <c r="AO85" s="185" t="s">
        <v>495</v>
      </c>
      <c r="AP85" s="185" t="s">
        <v>495</v>
      </c>
      <c r="AQ85" s="107"/>
    </row>
    <row r="86" spans="1:45" ht="27.75" customHeight="1">
      <c r="A86" s="310" t="s">
        <v>265</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07" t="s">
        <v>495</v>
      </c>
      <c r="AL86" s="307"/>
      <c r="AM86" s="307" t="s">
        <v>495</v>
      </c>
      <c r="AN86" s="307"/>
      <c r="AO86" s="185" t="s">
        <v>495</v>
      </c>
      <c r="AP86" s="185" t="s">
        <v>495</v>
      </c>
      <c r="AQ86" s="118"/>
    </row>
    <row r="87" spans="1:45">
      <c r="A87" s="310" t="s">
        <v>264</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07" t="s">
        <v>495</v>
      </c>
      <c r="AL87" s="307"/>
      <c r="AM87" s="307" t="s">
        <v>495</v>
      </c>
      <c r="AN87" s="307"/>
      <c r="AO87" s="185" t="s">
        <v>495</v>
      </c>
      <c r="AP87" s="185" t="s">
        <v>495</v>
      </c>
      <c r="AQ87" s="118"/>
    </row>
    <row r="88" spans="1:45" ht="14.25" customHeight="1">
      <c r="A88" s="304" t="s">
        <v>263</v>
      </c>
      <c r="B88" s="305"/>
      <c r="C88" s="305"/>
      <c r="D88" s="306"/>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307" t="s">
        <v>495</v>
      </c>
      <c r="AL88" s="307"/>
      <c r="AM88" s="307" t="s">
        <v>495</v>
      </c>
      <c r="AN88" s="307"/>
      <c r="AO88" s="185" t="s">
        <v>495</v>
      </c>
      <c r="AP88" s="185" t="s">
        <v>495</v>
      </c>
      <c r="AQ88" s="118"/>
    </row>
    <row r="89" spans="1:45">
      <c r="A89" s="304" t="s">
        <v>262</v>
      </c>
      <c r="B89" s="305"/>
      <c r="C89" s="305"/>
      <c r="D89" s="306"/>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307" t="s">
        <v>495</v>
      </c>
      <c r="AL89" s="307"/>
      <c r="AM89" s="307" t="s">
        <v>495</v>
      </c>
      <c r="AN89" s="307"/>
      <c r="AO89" s="185" t="s">
        <v>495</v>
      </c>
      <c r="AP89" s="185" t="s">
        <v>495</v>
      </c>
      <c r="AQ89" s="107"/>
    </row>
    <row r="90" spans="1:45" ht="12" customHeight="1" thickBot="1">
      <c r="A90" s="116" t="s">
        <v>261</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300" t="s">
        <v>495</v>
      </c>
      <c r="AL90" s="301"/>
      <c r="AM90" s="302" t="s">
        <v>495</v>
      </c>
      <c r="AN90" s="303"/>
      <c r="AO90" s="114" t="s">
        <v>495</v>
      </c>
      <c r="AP90" s="114" t="s">
        <v>495</v>
      </c>
      <c r="AQ90" s="113"/>
    </row>
    <row r="91" spans="1:45" ht="3" customHeight="1">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c r="A92" s="108" t="s">
        <v>260</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c r="A93" s="112" t="s">
        <v>259</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c r="A94" s="112" t="s">
        <v>258</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c r="A95" s="112" t="s">
        <v>257</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c r="A96" s="108" t="s">
        <v>256</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7" zoomScale="60" workbookViewId="0">
      <selection activeCell="G53" sqref="G53"/>
    </sheetView>
  </sheetViews>
  <sheetFormatPr defaultRowHeight="15.75"/>
  <cols>
    <col min="1" max="1" width="9.140625" style="60"/>
    <col min="2" max="2" width="37.7109375" style="60" customWidth="1"/>
    <col min="3" max="3" width="17" style="60" customWidth="1"/>
    <col min="4" max="4" width="15.28515625" style="60" customWidth="1"/>
    <col min="5" max="6" width="0" style="60" hidden="1" customWidth="1"/>
    <col min="7" max="7" width="14.140625"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c r="L1" s="38" t="s">
        <v>69</v>
      </c>
    </row>
    <row r="2" spans="1:44" ht="18.75">
      <c r="L2" s="13" t="s">
        <v>10</v>
      </c>
    </row>
    <row r="3" spans="1:44" ht="18.75">
      <c r="L3" s="13" t="s">
        <v>68</v>
      </c>
    </row>
    <row r="4" spans="1:44" ht="18.75">
      <c r="K4" s="13"/>
    </row>
    <row r="5" spans="1:44">
      <c r="A5" s="254" t="str">
        <f>'1.паспорт местоположения'!A5:C5</f>
        <v>Год раскрытия информации: 2025 год</v>
      </c>
      <c r="B5" s="254"/>
      <c r="C5" s="254"/>
      <c r="D5" s="254"/>
      <c r="E5" s="254"/>
      <c r="F5" s="254"/>
      <c r="G5" s="254"/>
      <c r="H5" s="254"/>
      <c r="I5" s="254"/>
      <c r="J5" s="254"/>
      <c r="K5" s="254"/>
      <c r="L5" s="25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c r="K6" s="13"/>
    </row>
    <row r="7" spans="1:44" ht="18.75">
      <c r="A7" s="258" t="s">
        <v>9</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8" t="s">
        <v>485</v>
      </c>
      <c r="B9" s="258"/>
      <c r="C9" s="258"/>
      <c r="D9" s="258"/>
      <c r="E9" s="258"/>
      <c r="F9" s="258"/>
      <c r="G9" s="258"/>
      <c r="H9" s="258"/>
      <c r="I9" s="258"/>
      <c r="J9" s="258"/>
      <c r="K9" s="258"/>
      <c r="L9" s="258"/>
    </row>
    <row r="10" spans="1:44">
      <c r="A10" s="255" t="s">
        <v>8</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8" t="str">
        <f>'1.паспорт местоположения'!A12:C12</f>
        <v>P_ЗСИБНТЭ-ТО1</v>
      </c>
      <c r="B12" s="258"/>
      <c r="C12" s="258"/>
      <c r="D12" s="258"/>
      <c r="E12" s="258"/>
      <c r="F12" s="258"/>
      <c r="G12" s="258"/>
      <c r="H12" s="258"/>
      <c r="I12" s="258"/>
      <c r="J12" s="258"/>
      <c r="K12" s="258"/>
      <c r="L12" s="258"/>
    </row>
    <row r="13" spans="1:44">
      <c r="A13" s="255" t="s">
        <v>7</v>
      </c>
      <c r="B13" s="255"/>
      <c r="C13" s="255"/>
      <c r="D13" s="255"/>
      <c r="E13" s="255"/>
      <c r="F13" s="255"/>
      <c r="G13" s="255"/>
      <c r="H13" s="255"/>
      <c r="I13" s="255"/>
      <c r="J13" s="255"/>
      <c r="K13" s="255"/>
      <c r="L13" s="255"/>
    </row>
    <row r="14" spans="1:44">
      <c r="A14" s="177"/>
      <c r="B14" s="177"/>
      <c r="C14" s="177"/>
      <c r="D14" s="177"/>
      <c r="E14" s="177"/>
      <c r="F14" s="177"/>
      <c r="G14" s="177"/>
      <c r="H14" s="177"/>
      <c r="I14" s="177"/>
      <c r="J14" s="177"/>
      <c r="K14" s="177"/>
      <c r="L14" s="177"/>
    </row>
    <row r="15" spans="1:44" ht="18.75">
      <c r="A15" s="258" t="str">
        <f>'1.паспорт местоположения'!A15:C15</f>
        <v>Техническое перевооружение ВЛ-0,4 кВ от ТП-496 ст. Томск 2</v>
      </c>
      <c r="B15" s="258"/>
      <c r="C15" s="258"/>
      <c r="D15" s="258"/>
      <c r="E15" s="258"/>
      <c r="F15" s="258"/>
      <c r="G15" s="258"/>
      <c r="H15" s="258"/>
      <c r="I15" s="258"/>
      <c r="J15" s="258"/>
      <c r="K15" s="258"/>
      <c r="L15" s="258"/>
    </row>
    <row r="16" spans="1:44">
      <c r="A16" s="255" t="s">
        <v>5</v>
      </c>
      <c r="B16" s="255"/>
      <c r="C16" s="255"/>
      <c r="D16" s="255"/>
      <c r="E16" s="255"/>
      <c r="F16" s="255"/>
      <c r="G16" s="255"/>
      <c r="H16" s="255"/>
      <c r="I16" s="255"/>
      <c r="J16" s="255"/>
      <c r="K16" s="255"/>
      <c r="L16" s="255"/>
    </row>
    <row r="17" spans="1:12" ht="15.75" customHeight="1">
      <c r="L17" s="92"/>
    </row>
    <row r="18" spans="1:12">
      <c r="K18" s="91"/>
    </row>
    <row r="19" spans="1:12" ht="15.75" customHeight="1">
      <c r="A19" s="373" t="s">
        <v>454</v>
      </c>
      <c r="B19" s="373"/>
      <c r="C19" s="373"/>
      <c r="D19" s="373"/>
      <c r="E19" s="373"/>
      <c r="F19" s="373"/>
      <c r="G19" s="373"/>
      <c r="H19" s="373"/>
      <c r="I19" s="373"/>
      <c r="J19" s="373"/>
      <c r="K19" s="373"/>
      <c r="L19" s="373"/>
    </row>
    <row r="20" spans="1:12">
      <c r="A20" s="62"/>
      <c r="B20" s="62"/>
      <c r="C20" s="90"/>
      <c r="D20" s="90"/>
      <c r="E20" s="90"/>
      <c r="F20" s="90"/>
      <c r="G20" s="90"/>
      <c r="H20" s="90"/>
      <c r="I20" s="90"/>
      <c r="J20" s="90"/>
      <c r="K20" s="90"/>
      <c r="L20" s="90"/>
    </row>
    <row r="21" spans="1:12" ht="28.5" customHeight="1">
      <c r="A21" s="363" t="s">
        <v>225</v>
      </c>
      <c r="B21" s="363" t="s">
        <v>224</v>
      </c>
      <c r="C21" s="369" t="s">
        <v>386</v>
      </c>
      <c r="D21" s="369"/>
      <c r="E21" s="369"/>
      <c r="F21" s="369"/>
      <c r="G21" s="369"/>
      <c r="H21" s="369"/>
      <c r="I21" s="364" t="s">
        <v>223</v>
      </c>
      <c r="J21" s="366" t="s">
        <v>388</v>
      </c>
      <c r="K21" s="363" t="s">
        <v>222</v>
      </c>
      <c r="L21" s="365" t="s">
        <v>387</v>
      </c>
    </row>
    <row r="22" spans="1:12" ht="58.5" customHeight="1">
      <c r="A22" s="363"/>
      <c r="B22" s="363"/>
      <c r="C22" s="370" t="s">
        <v>1</v>
      </c>
      <c r="D22" s="370"/>
      <c r="E22" s="152"/>
      <c r="F22" s="153"/>
      <c r="G22" s="371" t="s">
        <v>577</v>
      </c>
      <c r="H22" s="372"/>
      <c r="I22" s="364"/>
      <c r="J22" s="367"/>
      <c r="K22" s="363"/>
      <c r="L22" s="365"/>
    </row>
    <row r="23" spans="1:12" ht="47.25">
      <c r="A23" s="363"/>
      <c r="B23" s="363"/>
      <c r="C23" s="89" t="s">
        <v>221</v>
      </c>
      <c r="D23" s="89" t="s">
        <v>220</v>
      </c>
      <c r="E23" s="89" t="s">
        <v>221</v>
      </c>
      <c r="F23" s="89" t="s">
        <v>220</v>
      </c>
      <c r="G23" s="89" t="s">
        <v>221</v>
      </c>
      <c r="H23" s="89" t="s">
        <v>220</v>
      </c>
      <c r="I23" s="364"/>
      <c r="J23" s="368"/>
      <c r="K23" s="363"/>
      <c r="L23" s="365"/>
    </row>
    <row r="24" spans="1:12">
      <c r="A24" s="67">
        <v>1</v>
      </c>
      <c r="B24" s="67">
        <v>2</v>
      </c>
      <c r="C24" s="89">
        <v>3</v>
      </c>
      <c r="D24" s="89">
        <v>4</v>
      </c>
      <c r="E24" s="89">
        <v>5</v>
      </c>
      <c r="F24" s="89">
        <v>6</v>
      </c>
      <c r="G24" s="89">
        <v>7</v>
      </c>
      <c r="H24" s="89">
        <v>8</v>
      </c>
      <c r="I24" s="89">
        <v>9</v>
      </c>
      <c r="J24" s="89">
        <v>10</v>
      </c>
      <c r="K24" s="89">
        <v>11</v>
      </c>
      <c r="L24" s="89">
        <v>12</v>
      </c>
    </row>
    <row r="25" spans="1:12">
      <c r="A25" s="82">
        <v>1</v>
      </c>
      <c r="B25" s="83" t="s">
        <v>219</v>
      </c>
      <c r="C25" s="239" t="s">
        <v>495</v>
      </c>
      <c r="D25" s="239" t="s">
        <v>495</v>
      </c>
      <c r="E25" s="239" t="s">
        <v>495</v>
      </c>
      <c r="F25" s="239" t="s">
        <v>495</v>
      </c>
      <c r="G25" s="239" t="s">
        <v>495</v>
      </c>
      <c r="H25" s="239" t="s">
        <v>495</v>
      </c>
      <c r="I25" s="87" t="s">
        <v>495</v>
      </c>
      <c r="J25" s="87" t="s">
        <v>495</v>
      </c>
      <c r="K25" s="87" t="s">
        <v>495</v>
      </c>
      <c r="L25" s="87" t="s">
        <v>495</v>
      </c>
    </row>
    <row r="26" spans="1:12" ht="21.75" customHeight="1">
      <c r="A26" s="82" t="s">
        <v>218</v>
      </c>
      <c r="B26" s="88" t="s">
        <v>393</v>
      </c>
      <c r="C26" s="240" t="s">
        <v>495</v>
      </c>
      <c r="D26" s="240" t="s">
        <v>495</v>
      </c>
      <c r="E26" s="240" t="s">
        <v>495</v>
      </c>
      <c r="F26" s="240" t="s">
        <v>495</v>
      </c>
      <c r="G26" s="240" t="s">
        <v>495</v>
      </c>
      <c r="H26" s="240" t="s">
        <v>495</v>
      </c>
      <c r="I26" s="87" t="s">
        <v>495</v>
      </c>
      <c r="J26" s="87" t="s">
        <v>495</v>
      </c>
      <c r="K26" s="87" t="s">
        <v>495</v>
      </c>
      <c r="L26" s="87" t="s">
        <v>495</v>
      </c>
    </row>
    <row r="27" spans="1:12" s="63" customFormat="1" ht="39" customHeight="1">
      <c r="A27" s="82" t="s">
        <v>217</v>
      </c>
      <c r="B27" s="88" t="s">
        <v>395</v>
      </c>
      <c r="C27" s="240" t="s">
        <v>495</v>
      </c>
      <c r="D27" s="240" t="s">
        <v>495</v>
      </c>
      <c r="E27" s="240" t="s">
        <v>495</v>
      </c>
      <c r="F27" s="240" t="s">
        <v>495</v>
      </c>
      <c r="G27" s="239" t="s">
        <v>495</v>
      </c>
      <c r="H27" s="239" t="s">
        <v>495</v>
      </c>
      <c r="I27" s="87" t="s">
        <v>495</v>
      </c>
      <c r="J27" s="87" t="s">
        <v>495</v>
      </c>
      <c r="K27" s="87" t="s">
        <v>495</v>
      </c>
      <c r="L27" s="87" t="s">
        <v>495</v>
      </c>
    </row>
    <row r="28" spans="1:12" s="63" customFormat="1" ht="70.5" customHeight="1">
      <c r="A28" s="82" t="s">
        <v>394</v>
      </c>
      <c r="B28" s="88" t="s">
        <v>399</v>
      </c>
      <c r="C28" s="240" t="s">
        <v>495</v>
      </c>
      <c r="D28" s="240" t="s">
        <v>495</v>
      </c>
      <c r="E28" s="240" t="s">
        <v>495</v>
      </c>
      <c r="F28" s="240" t="s">
        <v>495</v>
      </c>
      <c r="G28" s="240" t="s">
        <v>495</v>
      </c>
      <c r="H28" s="240" t="s">
        <v>495</v>
      </c>
      <c r="I28" s="87" t="s">
        <v>495</v>
      </c>
      <c r="J28" s="87" t="s">
        <v>495</v>
      </c>
      <c r="K28" s="87" t="s">
        <v>495</v>
      </c>
      <c r="L28" s="87" t="s">
        <v>495</v>
      </c>
    </row>
    <row r="29" spans="1:12" s="63" customFormat="1" ht="54" customHeight="1">
      <c r="A29" s="82" t="s">
        <v>216</v>
      </c>
      <c r="B29" s="88" t="s">
        <v>398</v>
      </c>
      <c r="C29" s="240" t="s">
        <v>495</v>
      </c>
      <c r="D29" s="240" t="s">
        <v>495</v>
      </c>
      <c r="E29" s="240" t="s">
        <v>495</v>
      </c>
      <c r="F29" s="240" t="s">
        <v>495</v>
      </c>
      <c r="G29" s="239" t="s">
        <v>495</v>
      </c>
      <c r="H29" s="239" t="s">
        <v>495</v>
      </c>
      <c r="I29" s="87" t="s">
        <v>495</v>
      </c>
      <c r="J29" s="87" t="s">
        <v>495</v>
      </c>
      <c r="K29" s="87" t="s">
        <v>495</v>
      </c>
      <c r="L29" s="87" t="s">
        <v>495</v>
      </c>
    </row>
    <row r="30" spans="1:12" s="63" customFormat="1" ht="42" customHeight="1">
      <c r="A30" s="82" t="s">
        <v>215</v>
      </c>
      <c r="B30" s="88" t="s">
        <v>400</v>
      </c>
      <c r="C30" s="240" t="s">
        <v>495</v>
      </c>
      <c r="D30" s="240" t="s">
        <v>495</v>
      </c>
      <c r="E30" s="240" t="s">
        <v>495</v>
      </c>
      <c r="F30" s="240" t="s">
        <v>495</v>
      </c>
      <c r="G30" s="240" t="s">
        <v>495</v>
      </c>
      <c r="H30" s="240" t="s">
        <v>495</v>
      </c>
      <c r="I30" s="87" t="s">
        <v>495</v>
      </c>
      <c r="J30" s="87" t="s">
        <v>495</v>
      </c>
      <c r="K30" s="87" t="s">
        <v>495</v>
      </c>
      <c r="L30" s="87" t="s">
        <v>495</v>
      </c>
    </row>
    <row r="31" spans="1:12" s="63" customFormat="1" ht="37.5" customHeight="1">
      <c r="A31" s="82" t="s">
        <v>214</v>
      </c>
      <c r="B31" s="81" t="s">
        <v>396</v>
      </c>
      <c r="C31" s="240">
        <v>46753</v>
      </c>
      <c r="D31" s="241">
        <v>46996</v>
      </c>
      <c r="E31" s="87"/>
      <c r="F31" s="87"/>
      <c r="G31" s="239" t="s">
        <v>495</v>
      </c>
      <c r="H31" s="239" t="s">
        <v>495</v>
      </c>
      <c r="I31" s="87" t="s">
        <v>495</v>
      </c>
      <c r="J31" s="87" t="s">
        <v>495</v>
      </c>
      <c r="K31" s="239" t="s">
        <v>495</v>
      </c>
      <c r="L31" s="87" t="s">
        <v>495</v>
      </c>
    </row>
    <row r="32" spans="1:12" s="63" customFormat="1" ht="31.5">
      <c r="A32" s="82" t="s">
        <v>212</v>
      </c>
      <c r="B32" s="81" t="s">
        <v>401</v>
      </c>
      <c r="C32" s="240">
        <v>47057</v>
      </c>
      <c r="D32" s="241">
        <v>47118</v>
      </c>
      <c r="E32" s="87"/>
      <c r="F32" s="87"/>
      <c r="G32" s="240" t="s">
        <v>495</v>
      </c>
      <c r="H32" s="240" t="s">
        <v>495</v>
      </c>
      <c r="I32" s="87" t="s">
        <v>495</v>
      </c>
      <c r="J32" s="87" t="s">
        <v>495</v>
      </c>
      <c r="K32" s="87" t="s">
        <v>495</v>
      </c>
      <c r="L32" s="87" t="s">
        <v>495</v>
      </c>
    </row>
    <row r="33" spans="1:12" s="63" customFormat="1" ht="37.5" customHeight="1">
      <c r="A33" s="82" t="s">
        <v>412</v>
      </c>
      <c r="B33" s="81" t="s">
        <v>331</v>
      </c>
      <c r="C33" s="240">
        <v>47057</v>
      </c>
      <c r="D33" s="241">
        <v>47118</v>
      </c>
      <c r="E33" s="87"/>
      <c r="F33" s="87"/>
      <c r="G33" s="239" t="s">
        <v>495</v>
      </c>
      <c r="H33" s="239" t="s">
        <v>495</v>
      </c>
      <c r="I33" s="87" t="s">
        <v>495</v>
      </c>
      <c r="J33" s="87" t="s">
        <v>495</v>
      </c>
      <c r="K33" s="87" t="s">
        <v>495</v>
      </c>
      <c r="L33" s="87" t="s">
        <v>495</v>
      </c>
    </row>
    <row r="34" spans="1:12" s="63" customFormat="1" ht="47.25" customHeight="1">
      <c r="A34" s="82" t="s">
        <v>413</v>
      </c>
      <c r="B34" s="81" t="s">
        <v>405</v>
      </c>
      <c r="C34" s="240" t="s">
        <v>495</v>
      </c>
      <c r="D34" s="240" t="s">
        <v>495</v>
      </c>
      <c r="E34" s="240" t="s">
        <v>495</v>
      </c>
      <c r="F34" s="240" t="s">
        <v>495</v>
      </c>
      <c r="G34" s="240" t="s">
        <v>495</v>
      </c>
      <c r="H34" s="240" t="s">
        <v>495</v>
      </c>
      <c r="I34" s="87" t="s">
        <v>495</v>
      </c>
      <c r="J34" s="87" t="s">
        <v>495</v>
      </c>
      <c r="K34" s="87" t="s">
        <v>495</v>
      </c>
      <c r="L34" s="87" t="s">
        <v>495</v>
      </c>
    </row>
    <row r="35" spans="1:12" s="63" customFormat="1" ht="49.5" customHeight="1">
      <c r="A35" s="82" t="s">
        <v>414</v>
      </c>
      <c r="B35" s="81" t="s">
        <v>213</v>
      </c>
      <c r="C35" s="240">
        <v>47057</v>
      </c>
      <c r="D35" s="241">
        <v>47118</v>
      </c>
      <c r="E35" s="86"/>
      <c r="F35" s="86"/>
      <c r="G35" s="239" t="s">
        <v>495</v>
      </c>
      <c r="H35" s="239" t="s">
        <v>495</v>
      </c>
      <c r="I35" s="87" t="s">
        <v>495</v>
      </c>
      <c r="J35" s="87" t="s">
        <v>495</v>
      </c>
      <c r="K35" s="87" t="s">
        <v>495</v>
      </c>
      <c r="L35" s="87" t="s">
        <v>495</v>
      </c>
    </row>
    <row r="36" spans="1:12" ht="37.5" customHeight="1">
      <c r="A36" s="82" t="s">
        <v>415</v>
      </c>
      <c r="B36" s="81" t="s">
        <v>397</v>
      </c>
      <c r="C36" s="240">
        <v>47057</v>
      </c>
      <c r="D36" s="241">
        <v>47118</v>
      </c>
      <c r="E36" s="85"/>
      <c r="F36" s="84"/>
      <c r="G36" s="240" t="s">
        <v>495</v>
      </c>
      <c r="H36" s="240" t="s">
        <v>495</v>
      </c>
      <c r="I36" s="87" t="s">
        <v>495</v>
      </c>
      <c r="J36" s="87" t="s">
        <v>495</v>
      </c>
      <c r="K36" s="87" t="s">
        <v>495</v>
      </c>
      <c r="L36" s="87" t="s">
        <v>495</v>
      </c>
    </row>
    <row r="37" spans="1:12">
      <c r="A37" s="82" t="s">
        <v>416</v>
      </c>
      <c r="B37" s="81" t="s">
        <v>211</v>
      </c>
      <c r="C37" s="240">
        <v>47057</v>
      </c>
      <c r="D37" s="241">
        <v>47118</v>
      </c>
      <c r="E37" s="85"/>
      <c r="F37" s="84"/>
      <c r="G37" s="239" t="s">
        <v>495</v>
      </c>
      <c r="H37" s="239" t="s">
        <v>495</v>
      </c>
      <c r="I37" s="87" t="s">
        <v>495</v>
      </c>
      <c r="J37" s="87" t="s">
        <v>495</v>
      </c>
      <c r="K37" s="87" t="s">
        <v>495</v>
      </c>
      <c r="L37" s="87" t="s">
        <v>495</v>
      </c>
    </row>
    <row r="38" spans="1:12">
      <c r="A38" s="82" t="s">
        <v>417</v>
      </c>
      <c r="B38" s="83" t="s">
        <v>210</v>
      </c>
      <c r="C38" s="240">
        <v>46753</v>
      </c>
      <c r="D38" s="240">
        <v>47118</v>
      </c>
      <c r="E38" s="80"/>
      <c r="F38" s="80"/>
      <c r="G38" s="240" t="s">
        <v>495</v>
      </c>
      <c r="H38" s="240" t="s">
        <v>495</v>
      </c>
      <c r="I38" s="87" t="s">
        <v>495</v>
      </c>
      <c r="J38" s="87" t="s">
        <v>495</v>
      </c>
      <c r="K38" s="87" t="s">
        <v>495</v>
      </c>
      <c r="L38" s="87" t="s">
        <v>495</v>
      </c>
    </row>
    <row r="39" spans="1:12" ht="63">
      <c r="A39" s="82">
        <v>2</v>
      </c>
      <c r="B39" s="81" t="s">
        <v>402</v>
      </c>
      <c r="C39" s="240">
        <v>47119</v>
      </c>
      <c r="D39" s="240">
        <v>47483</v>
      </c>
      <c r="E39" s="80"/>
      <c r="F39" s="80"/>
      <c r="G39" s="239" t="s">
        <v>495</v>
      </c>
      <c r="H39" s="239" t="s">
        <v>495</v>
      </c>
      <c r="I39" s="87" t="s">
        <v>495</v>
      </c>
      <c r="J39" s="87" t="s">
        <v>495</v>
      </c>
      <c r="K39" s="87" t="s">
        <v>495</v>
      </c>
      <c r="L39" s="87" t="s">
        <v>495</v>
      </c>
    </row>
    <row r="40" spans="1:12" ht="33.75" customHeight="1">
      <c r="A40" s="82" t="s">
        <v>209</v>
      </c>
      <c r="B40" s="81" t="s">
        <v>404</v>
      </c>
      <c r="C40" s="240">
        <v>47119</v>
      </c>
      <c r="D40" s="240">
        <v>47848</v>
      </c>
      <c r="E40" s="80"/>
      <c r="F40" s="80"/>
      <c r="G40" s="240" t="s">
        <v>495</v>
      </c>
      <c r="H40" s="240" t="s">
        <v>495</v>
      </c>
      <c r="I40" s="87" t="s">
        <v>495</v>
      </c>
      <c r="J40" s="87" t="s">
        <v>495</v>
      </c>
      <c r="K40" s="87" t="s">
        <v>495</v>
      </c>
      <c r="L40" s="87" t="s">
        <v>495</v>
      </c>
    </row>
    <row r="41" spans="1:12" ht="63" customHeight="1">
      <c r="A41" s="82" t="s">
        <v>208</v>
      </c>
      <c r="B41" s="83" t="s">
        <v>482</v>
      </c>
      <c r="C41" s="240">
        <v>47484</v>
      </c>
      <c r="D41" s="240">
        <v>47848</v>
      </c>
      <c r="E41" s="80"/>
      <c r="F41" s="80"/>
      <c r="G41" s="239" t="s">
        <v>495</v>
      </c>
      <c r="H41" s="239" t="s">
        <v>495</v>
      </c>
      <c r="I41" s="87" t="s">
        <v>495</v>
      </c>
      <c r="J41" s="87" t="s">
        <v>495</v>
      </c>
      <c r="K41" s="87" t="s">
        <v>495</v>
      </c>
      <c r="L41" s="87" t="s">
        <v>495</v>
      </c>
    </row>
    <row r="42" spans="1:12" ht="58.5" customHeight="1">
      <c r="A42" s="82">
        <v>3</v>
      </c>
      <c r="B42" s="81" t="s">
        <v>403</v>
      </c>
      <c r="C42" s="240">
        <v>47484</v>
      </c>
      <c r="D42" s="240">
        <v>47848</v>
      </c>
      <c r="E42" s="80"/>
      <c r="F42" s="80"/>
      <c r="G42" s="240" t="s">
        <v>495</v>
      </c>
      <c r="H42" s="240" t="s">
        <v>495</v>
      </c>
      <c r="I42" s="87" t="s">
        <v>495</v>
      </c>
      <c r="J42" s="87" t="s">
        <v>495</v>
      </c>
      <c r="K42" s="87" t="s">
        <v>495</v>
      </c>
      <c r="L42" s="87" t="s">
        <v>495</v>
      </c>
    </row>
    <row r="43" spans="1:12" ht="34.5" customHeight="1">
      <c r="A43" s="82" t="s">
        <v>207</v>
      </c>
      <c r="B43" s="81" t="s">
        <v>205</v>
      </c>
      <c r="C43" s="240">
        <v>47484</v>
      </c>
      <c r="D43" s="240">
        <v>47848</v>
      </c>
      <c r="E43" s="80"/>
      <c r="F43" s="80"/>
      <c r="G43" s="239" t="s">
        <v>495</v>
      </c>
      <c r="H43" s="239" t="s">
        <v>495</v>
      </c>
      <c r="I43" s="87" t="s">
        <v>495</v>
      </c>
      <c r="J43" s="87" t="s">
        <v>495</v>
      </c>
      <c r="K43" s="87" t="s">
        <v>495</v>
      </c>
      <c r="L43" s="87" t="s">
        <v>495</v>
      </c>
    </row>
    <row r="44" spans="1:12" ht="24.75" customHeight="1">
      <c r="A44" s="82" t="s">
        <v>206</v>
      </c>
      <c r="B44" s="81" t="s">
        <v>203</v>
      </c>
      <c r="C44" s="240">
        <v>47849</v>
      </c>
      <c r="D44" s="240">
        <v>48213</v>
      </c>
      <c r="E44" s="80"/>
      <c r="F44" s="80"/>
      <c r="G44" s="240" t="s">
        <v>495</v>
      </c>
      <c r="H44" s="240" t="s">
        <v>495</v>
      </c>
      <c r="I44" s="87" t="s">
        <v>495</v>
      </c>
      <c r="J44" s="87" t="s">
        <v>495</v>
      </c>
      <c r="K44" s="87" t="s">
        <v>495</v>
      </c>
      <c r="L44" s="87" t="s">
        <v>495</v>
      </c>
    </row>
    <row r="45" spans="1:12" ht="90.75" customHeight="1">
      <c r="A45" s="82" t="s">
        <v>204</v>
      </c>
      <c r="B45" s="81" t="s">
        <v>408</v>
      </c>
      <c r="C45" s="240">
        <v>47849</v>
      </c>
      <c r="D45" s="240">
        <v>48213</v>
      </c>
      <c r="E45" s="80"/>
      <c r="F45" s="80"/>
      <c r="G45" s="239" t="s">
        <v>495</v>
      </c>
      <c r="H45" s="239" t="s">
        <v>495</v>
      </c>
      <c r="I45" s="87" t="s">
        <v>495</v>
      </c>
      <c r="J45" s="87" t="s">
        <v>495</v>
      </c>
      <c r="K45" s="87" t="s">
        <v>495</v>
      </c>
      <c r="L45" s="87" t="s">
        <v>495</v>
      </c>
    </row>
    <row r="46" spans="1:12" ht="167.25" customHeight="1">
      <c r="A46" s="82" t="s">
        <v>202</v>
      </c>
      <c r="B46" s="81" t="s">
        <v>406</v>
      </c>
      <c r="C46" s="240" t="s">
        <v>495</v>
      </c>
      <c r="D46" s="240" t="s">
        <v>495</v>
      </c>
      <c r="E46" s="240" t="s">
        <v>495</v>
      </c>
      <c r="F46" s="240" t="s">
        <v>495</v>
      </c>
      <c r="G46" s="240" t="s">
        <v>495</v>
      </c>
      <c r="H46" s="240" t="s">
        <v>495</v>
      </c>
      <c r="I46" s="87" t="s">
        <v>495</v>
      </c>
      <c r="J46" s="87" t="s">
        <v>495</v>
      </c>
      <c r="K46" s="87" t="s">
        <v>495</v>
      </c>
      <c r="L46" s="87" t="s">
        <v>495</v>
      </c>
    </row>
    <row r="47" spans="1:12" ht="30.75" customHeight="1">
      <c r="A47" s="82" t="s">
        <v>200</v>
      </c>
      <c r="B47" s="81" t="s">
        <v>201</v>
      </c>
      <c r="C47" s="240">
        <v>47849</v>
      </c>
      <c r="D47" s="240">
        <v>48213</v>
      </c>
      <c r="E47" s="80"/>
      <c r="F47" s="80"/>
      <c r="G47" s="239" t="s">
        <v>495</v>
      </c>
      <c r="H47" s="239" t="s">
        <v>495</v>
      </c>
      <c r="I47" s="87" t="s">
        <v>495</v>
      </c>
      <c r="J47" s="87" t="s">
        <v>495</v>
      </c>
      <c r="K47" s="87" t="s">
        <v>495</v>
      </c>
      <c r="L47" s="87" t="s">
        <v>495</v>
      </c>
    </row>
    <row r="48" spans="1:12" ht="37.5" customHeight="1">
      <c r="A48" s="82" t="s">
        <v>418</v>
      </c>
      <c r="B48" s="83" t="s">
        <v>199</v>
      </c>
      <c r="C48" s="240">
        <v>47849</v>
      </c>
      <c r="D48" s="240">
        <v>48213</v>
      </c>
      <c r="E48" s="80"/>
      <c r="F48" s="80"/>
      <c r="G48" s="240" t="s">
        <v>495</v>
      </c>
      <c r="H48" s="240" t="s">
        <v>495</v>
      </c>
      <c r="I48" s="87" t="s">
        <v>495</v>
      </c>
      <c r="J48" s="87" t="s">
        <v>495</v>
      </c>
      <c r="K48" s="87" t="s">
        <v>495</v>
      </c>
      <c r="L48" s="87" t="s">
        <v>495</v>
      </c>
    </row>
    <row r="49" spans="1:12" ht="35.25" customHeight="1">
      <c r="A49" s="82">
        <v>4</v>
      </c>
      <c r="B49" s="81" t="s">
        <v>197</v>
      </c>
      <c r="C49" s="240">
        <v>47849</v>
      </c>
      <c r="D49" s="240">
        <v>48213</v>
      </c>
      <c r="E49" s="80"/>
      <c r="F49" s="80"/>
      <c r="G49" s="239" t="s">
        <v>495</v>
      </c>
      <c r="H49" s="239" t="s">
        <v>495</v>
      </c>
      <c r="I49" s="87" t="s">
        <v>495</v>
      </c>
      <c r="J49" s="87" t="s">
        <v>495</v>
      </c>
      <c r="K49" s="87" t="s">
        <v>495</v>
      </c>
      <c r="L49" s="87" t="s">
        <v>495</v>
      </c>
    </row>
    <row r="50" spans="1:12" ht="86.25" customHeight="1">
      <c r="A50" s="82" t="s">
        <v>198</v>
      </c>
      <c r="B50" s="81" t="s">
        <v>407</v>
      </c>
      <c r="C50" s="240">
        <v>47849</v>
      </c>
      <c r="D50" s="240">
        <v>48213</v>
      </c>
      <c r="E50" s="80"/>
      <c r="F50" s="80"/>
      <c r="G50" s="240" t="s">
        <v>495</v>
      </c>
      <c r="H50" s="240" t="s">
        <v>495</v>
      </c>
      <c r="I50" s="87" t="s">
        <v>495</v>
      </c>
      <c r="J50" s="87" t="s">
        <v>495</v>
      </c>
      <c r="K50" s="87" t="s">
        <v>495</v>
      </c>
      <c r="L50" s="87" t="s">
        <v>495</v>
      </c>
    </row>
    <row r="51" spans="1:12" ht="77.25" customHeight="1">
      <c r="A51" s="82" t="s">
        <v>196</v>
      </c>
      <c r="B51" s="81" t="s">
        <v>409</v>
      </c>
      <c r="C51" s="240">
        <v>47849</v>
      </c>
      <c r="D51" s="240">
        <v>48213</v>
      </c>
      <c r="E51" s="240" t="s">
        <v>495</v>
      </c>
      <c r="F51" s="240" t="s">
        <v>495</v>
      </c>
      <c r="G51" s="239" t="s">
        <v>495</v>
      </c>
      <c r="H51" s="239" t="s">
        <v>495</v>
      </c>
      <c r="I51" s="87" t="s">
        <v>495</v>
      </c>
      <c r="J51" s="87" t="s">
        <v>495</v>
      </c>
      <c r="K51" s="87" t="s">
        <v>495</v>
      </c>
      <c r="L51" s="87" t="s">
        <v>495</v>
      </c>
    </row>
    <row r="52" spans="1:12" ht="71.25" customHeight="1">
      <c r="A52" s="82" t="s">
        <v>194</v>
      </c>
      <c r="B52" s="81" t="s">
        <v>195</v>
      </c>
      <c r="C52" s="240">
        <v>47849</v>
      </c>
      <c r="D52" s="240">
        <v>48213</v>
      </c>
      <c r="E52" s="80"/>
      <c r="F52" s="80"/>
      <c r="G52" s="240" t="s">
        <v>495</v>
      </c>
      <c r="H52" s="240" t="s">
        <v>495</v>
      </c>
      <c r="I52" s="87" t="s">
        <v>495</v>
      </c>
      <c r="J52" s="87" t="s">
        <v>495</v>
      </c>
      <c r="K52" s="87" t="s">
        <v>495</v>
      </c>
      <c r="L52" s="87" t="s">
        <v>495</v>
      </c>
    </row>
    <row r="53" spans="1:12" ht="48" customHeight="1">
      <c r="A53" s="82" t="s">
        <v>192</v>
      </c>
      <c r="B53" s="160" t="s">
        <v>410</v>
      </c>
      <c r="C53" s="240">
        <v>47849</v>
      </c>
      <c r="D53" s="240">
        <v>48213</v>
      </c>
      <c r="E53" s="80"/>
      <c r="F53" s="80"/>
      <c r="G53" s="239" t="s">
        <v>495</v>
      </c>
      <c r="H53" s="239" t="s">
        <v>495</v>
      </c>
      <c r="I53" s="87" t="s">
        <v>495</v>
      </c>
      <c r="J53" s="87" t="s">
        <v>495</v>
      </c>
      <c r="K53" s="87" t="s">
        <v>495</v>
      </c>
      <c r="L53" s="87" t="s">
        <v>495</v>
      </c>
    </row>
    <row r="54" spans="1:12" ht="46.5" customHeight="1">
      <c r="A54" s="82" t="s">
        <v>411</v>
      </c>
      <c r="B54" s="81" t="s">
        <v>193</v>
      </c>
      <c r="C54" s="240">
        <v>47849</v>
      </c>
      <c r="D54" s="240">
        <v>48213</v>
      </c>
      <c r="E54" s="80"/>
      <c r="F54" s="80"/>
      <c r="G54" s="240" t="s">
        <v>495</v>
      </c>
      <c r="H54" s="240" t="s">
        <v>495</v>
      </c>
      <c r="I54" s="87" t="s">
        <v>495</v>
      </c>
      <c r="J54" s="87" t="s">
        <v>495</v>
      </c>
      <c r="K54" s="87" t="s">
        <v>495</v>
      </c>
      <c r="L54" s="87" t="s">
        <v>495</v>
      </c>
    </row>
  </sheetData>
  <mergeCells count="20">
    <mergeCell ref="A15:L15"/>
    <mergeCell ref="A19:L19"/>
    <mergeCell ref="A5:L5"/>
    <mergeCell ref="A7:L7"/>
    <mergeCell ref="A9:L9"/>
    <mergeCell ref="A10:L10"/>
    <mergeCell ref="A13:L13"/>
    <mergeCell ref="A12:L12"/>
    <mergeCell ref="A8:L8"/>
    <mergeCell ref="A11:L11"/>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Система приб.уч(долг.персп.)</vt:lpstr>
      <vt:lpstr>10. Система приб.уч(тек.пер.)</vt:lpstr>
      <vt:lpstr>'1.паспорт местоположения'!Заголовки_для_печати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'1.паспорт местоположения'!Область_печати</vt:lpstr>
      <vt:lpstr>'10. Система приб.уч(тек.пер.)'!Область_печати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DoroninaOA</cp:lastModifiedBy>
  <cp:lastPrinted>2021-05-21T08:51:23Z</cp:lastPrinted>
  <dcterms:created xsi:type="dcterms:W3CDTF">2015-08-16T15:31:05Z</dcterms:created>
  <dcterms:modified xsi:type="dcterms:W3CDTF">2025-04-01T02:41:51Z</dcterms:modified>
</cp:coreProperties>
</file>