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_otd\Desktop\ИП 2025\ФОРМЫ 380 2025\"/>
    </mc:Choice>
  </mc:AlternateContent>
  <bookViews>
    <workbookView xWindow="-15" yWindow="-15" windowWidth="14280" windowHeight="12015"/>
  </bookViews>
  <sheets>
    <sheet name="I0228_1127024000399_4_0_69_0" sheetId="1" r:id="rId1"/>
  </sheets>
  <definedNames>
    <definedName name="_xlnm._FilterDatabase" localSheetId="0" hidden="1">I0228_1127024000399_4_0_69_0!$A$13:$DW$94</definedName>
    <definedName name="_xlnm.Print_Titles" localSheetId="0">I0228_1127024000399_4_0_69_0!$8:$12</definedName>
    <definedName name="_xlnm.Print_Area" localSheetId="0">I0228_1127024000399_4_0_69_0!$A$1:$DC$89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50" i="1" l="1"/>
  <c r="BG55" i="1"/>
  <c r="BG50" i="1" s="1"/>
  <c r="BG40" i="1" s="1"/>
  <c r="BG16" i="1" s="1"/>
  <c r="BE86" i="1"/>
  <c r="BE20" i="1" s="1"/>
  <c r="BF86" i="1"/>
  <c r="BF20" i="1" s="1"/>
  <c r="BG86" i="1"/>
  <c r="BG20" i="1" s="1"/>
  <c r="BH86" i="1"/>
  <c r="BH20" i="1" s="1"/>
  <c r="BI86" i="1"/>
  <c r="BI20" i="1" s="1"/>
  <c r="BJ86" i="1"/>
  <c r="BK86" i="1"/>
  <c r="BL86" i="1"/>
  <c r="BM86" i="1"/>
  <c r="BN86" i="1"/>
  <c r="BO86" i="1"/>
  <c r="BP86" i="1"/>
  <c r="BQ86" i="1"/>
  <c r="BR86" i="1"/>
  <c r="BS86" i="1"/>
  <c r="BT86" i="1"/>
  <c r="BU86" i="1"/>
  <c r="BV86" i="1"/>
  <c r="BW86" i="1"/>
  <c r="BX86" i="1"/>
  <c r="BY86" i="1"/>
  <c r="BZ86" i="1"/>
  <c r="CA86" i="1"/>
  <c r="CB86" i="1"/>
  <c r="CC86" i="1"/>
  <c r="CD86" i="1"/>
  <c r="CE86" i="1"/>
  <c r="CF86" i="1"/>
  <c r="CG86" i="1"/>
  <c r="CH86" i="1"/>
  <c r="CI86" i="1"/>
  <c r="CJ86" i="1"/>
  <c r="CK86" i="1"/>
  <c r="CL86" i="1"/>
  <c r="CZ86" i="1"/>
  <c r="DA86" i="1"/>
  <c r="DB86" i="1"/>
  <c r="DC86" i="1"/>
  <c r="DD86" i="1"/>
  <c r="DE86" i="1"/>
  <c r="DF86" i="1"/>
  <c r="DG86" i="1"/>
  <c r="DH86" i="1"/>
  <c r="DI86" i="1"/>
  <c r="DJ86" i="1"/>
  <c r="DK86" i="1"/>
  <c r="DL86" i="1"/>
  <c r="DM86" i="1"/>
  <c r="BF77" i="1"/>
  <c r="BF76" i="1" s="1"/>
  <c r="BF18" i="1" s="1"/>
  <c r="BG77" i="1"/>
  <c r="BG76" i="1" s="1"/>
  <c r="BG18" i="1" s="1"/>
  <c r="BH77" i="1"/>
  <c r="BI77" i="1"/>
  <c r="BI76" i="1" s="1"/>
  <c r="BI18" i="1" s="1"/>
  <c r="BE77" i="1"/>
  <c r="BE76" i="1" s="1"/>
  <c r="BE18" i="1" s="1"/>
  <c r="BH76" i="1"/>
  <c r="BH18" i="1" s="1"/>
  <c r="BI42" i="1"/>
  <c r="BI19" i="1"/>
  <c r="BH19" i="1"/>
  <c r="BG19" i="1"/>
  <c r="BF19" i="1"/>
  <c r="BE19" i="1"/>
  <c r="BI17" i="1"/>
  <c r="BH17" i="1"/>
  <c r="BG17" i="1"/>
  <c r="BF17" i="1"/>
  <c r="BE17" i="1"/>
  <c r="BH16" i="1"/>
  <c r="BF16" i="1"/>
  <c r="BE16" i="1"/>
  <c r="BI15" i="1"/>
  <c r="BH15" i="1"/>
  <c r="BG15" i="1"/>
  <c r="BF15" i="1"/>
  <c r="BE15" i="1"/>
  <c r="BF14" i="1" l="1"/>
  <c r="BE14" i="1"/>
  <c r="BG14" i="1"/>
  <c r="BH14" i="1"/>
  <c r="AS77" i="1" l="1"/>
  <c r="AL77" i="1"/>
  <c r="AL76" i="1" s="1"/>
  <c r="AL18" i="1" s="1"/>
  <c r="AN86" i="1"/>
  <c r="AN20" i="1" s="1"/>
  <c r="AM86" i="1"/>
  <c r="AM20" i="1" s="1"/>
  <c r="AL86" i="1"/>
  <c r="AL20" i="1" s="1"/>
  <c r="AK86" i="1"/>
  <c r="AK20" i="1" s="1"/>
  <c r="AJ86" i="1"/>
  <c r="AJ20" i="1" s="1"/>
  <c r="AI86" i="1"/>
  <c r="AJ81" i="1"/>
  <c r="CU81" i="1" s="1"/>
  <c r="AI81" i="1"/>
  <c r="AK77" i="1"/>
  <c r="AK76" i="1" s="1"/>
  <c r="AK18" i="1" s="1"/>
  <c r="AJ77" i="1"/>
  <c r="AI77" i="1"/>
  <c r="AN60" i="1"/>
  <c r="AN59" i="1" s="1"/>
  <c r="AI60" i="1"/>
  <c r="AI59" i="1" s="1"/>
  <c r="AL55" i="1"/>
  <c r="CW55" i="1" s="1"/>
  <c r="AK55" i="1"/>
  <c r="CV55" i="1" s="1"/>
  <c r="AJ55" i="1"/>
  <c r="AI55" i="1"/>
  <c r="AL51" i="1"/>
  <c r="CW51" i="1" s="1"/>
  <c r="AK51" i="1"/>
  <c r="CV51" i="1" s="1"/>
  <c r="AJ51" i="1"/>
  <c r="CU51" i="1" s="1"/>
  <c r="AI51" i="1"/>
  <c r="AN45" i="1"/>
  <c r="AM45" i="1"/>
  <c r="AL45" i="1"/>
  <c r="AK45" i="1"/>
  <c r="AJ45" i="1"/>
  <c r="AI45" i="1"/>
  <c r="AN42" i="1"/>
  <c r="AM42" i="1"/>
  <c r="CX42" i="1" s="1"/>
  <c r="AL42" i="1"/>
  <c r="CW42" i="1" s="1"/>
  <c r="AK42" i="1"/>
  <c r="CV42" i="1" s="1"/>
  <c r="AJ42" i="1"/>
  <c r="CU42" i="1" s="1"/>
  <c r="AI42" i="1"/>
  <c r="AS24" i="1"/>
  <c r="AL24" i="1"/>
  <c r="AL23" i="1" s="1"/>
  <c r="AL22" i="1" s="1"/>
  <c r="AL15" i="1" s="1"/>
  <c r="AK23" i="1"/>
  <c r="AK22" i="1" s="1"/>
  <c r="AK15" i="1" s="1"/>
  <c r="AJ23" i="1"/>
  <c r="AJ22" i="1" s="1"/>
  <c r="AJ15" i="1" s="1"/>
  <c r="AN22" i="1"/>
  <c r="AN15" i="1" s="1"/>
  <c r="AM22" i="1"/>
  <c r="AM15" i="1" s="1"/>
  <c r="AN19" i="1"/>
  <c r="AM19" i="1"/>
  <c r="AL19" i="1"/>
  <c r="AK19" i="1"/>
  <c r="AJ19" i="1"/>
  <c r="AN18" i="1"/>
  <c r="AM18" i="1"/>
  <c r="AN17" i="1"/>
  <c r="AM17" i="1"/>
  <c r="AL17" i="1"/>
  <c r="AK17" i="1"/>
  <c r="AJ17" i="1"/>
  <c r="E25" i="1"/>
  <c r="E26" i="1"/>
  <c r="E27" i="1"/>
  <c r="E29" i="1"/>
  <c r="E30" i="1"/>
  <c r="E32" i="1"/>
  <c r="E33" i="1"/>
  <c r="E34" i="1"/>
  <c r="E36" i="1"/>
  <c r="E37" i="1"/>
  <c r="E38" i="1"/>
  <c r="E39" i="1"/>
  <c r="E43" i="1"/>
  <c r="E44" i="1"/>
  <c r="E46" i="1"/>
  <c r="E47" i="1"/>
  <c r="E48" i="1"/>
  <c r="E49" i="1"/>
  <c r="E52" i="1"/>
  <c r="E53" i="1"/>
  <c r="E54" i="1"/>
  <c r="E56" i="1"/>
  <c r="E57" i="1"/>
  <c r="E61" i="1"/>
  <c r="E62" i="1"/>
  <c r="E63" i="1"/>
  <c r="E64" i="1"/>
  <c r="E65" i="1"/>
  <c r="E66" i="1"/>
  <c r="E67" i="1"/>
  <c r="E68" i="1"/>
  <c r="E70" i="1"/>
  <c r="E72" i="1"/>
  <c r="E74" i="1"/>
  <c r="E75" i="1"/>
  <c r="E78" i="1"/>
  <c r="E79" i="1"/>
  <c r="E80" i="1"/>
  <c r="E82" i="1"/>
  <c r="E83" i="1"/>
  <c r="E84" i="1"/>
  <c r="E85" i="1"/>
  <c r="E87" i="1"/>
  <c r="E89" i="1"/>
  <c r="E91" i="1"/>
  <c r="E94" i="1"/>
  <c r="AX86" i="1"/>
  <c r="AY86" i="1"/>
  <c r="AZ86" i="1"/>
  <c r="BA86" i="1"/>
  <c r="BB86" i="1"/>
  <c r="BC86" i="1"/>
  <c r="AX51" i="1"/>
  <c r="AY51" i="1"/>
  <c r="AZ51" i="1"/>
  <c r="BA51" i="1"/>
  <c r="BB51" i="1"/>
  <c r="BC51" i="1"/>
  <c r="BD51" i="1"/>
  <c r="AX55" i="1"/>
  <c r="AY55" i="1"/>
  <c r="AZ55" i="1"/>
  <c r="BA55" i="1"/>
  <c r="BB55" i="1"/>
  <c r="BC55" i="1"/>
  <c r="BD58" i="1"/>
  <c r="BD55" i="1" s="1"/>
  <c r="BD93" i="1"/>
  <c r="E93" i="1" s="1"/>
  <c r="BD92" i="1"/>
  <c r="E92" i="1" s="1"/>
  <c r="BD90" i="1"/>
  <c r="E90" i="1" s="1"/>
  <c r="BD88" i="1"/>
  <c r="BD77" i="1"/>
  <c r="BD76" i="1" s="1"/>
  <c r="BD18" i="1" s="1"/>
  <c r="BD42" i="1"/>
  <c r="BD24" i="1"/>
  <c r="BD23" i="1" s="1"/>
  <c r="BD22" i="1" s="1"/>
  <c r="BD15" i="1" s="1"/>
  <c r="BD19" i="1"/>
  <c r="BD17" i="1"/>
  <c r="AW15" i="1"/>
  <c r="AP90" i="1"/>
  <c r="AP80" i="1"/>
  <c r="AP58" i="1"/>
  <c r="AP56" i="1"/>
  <c r="AP52" i="1"/>
  <c r="AP48" i="1"/>
  <c r="AP47" i="1"/>
  <c r="CX25" i="1"/>
  <c r="CX26" i="1"/>
  <c r="CX27" i="1"/>
  <c r="CX28" i="1"/>
  <c r="CX29" i="1"/>
  <c r="CX30" i="1"/>
  <c r="CX31" i="1"/>
  <c r="CX32" i="1"/>
  <c r="CX33" i="1"/>
  <c r="CX34" i="1"/>
  <c r="CX35" i="1"/>
  <c r="CX36" i="1"/>
  <c r="CX37" i="1"/>
  <c r="CX38" i="1"/>
  <c r="CX39" i="1"/>
  <c r="CX43" i="1"/>
  <c r="CX44" i="1"/>
  <c r="CX46" i="1"/>
  <c r="CX47" i="1"/>
  <c r="CX48" i="1"/>
  <c r="CX49" i="1"/>
  <c r="CX50" i="1"/>
  <c r="CX51" i="1"/>
  <c r="CX52" i="1"/>
  <c r="CX53" i="1"/>
  <c r="CX54" i="1"/>
  <c r="CX55" i="1"/>
  <c r="CX56" i="1"/>
  <c r="CX57" i="1"/>
  <c r="CX58" i="1"/>
  <c r="CX61" i="1"/>
  <c r="CX62" i="1"/>
  <c r="CX63" i="1"/>
  <c r="CX64" i="1"/>
  <c r="CX65" i="1"/>
  <c r="CX66" i="1"/>
  <c r="CX67" i="1"/>
  <c r="CX68" i="1"/>
  <c r="CX70" i="1"/>
  <c r="CX72" i="1"/>
  <c r="CX73" i="1"/>
  <c r="CX74" i="1"/>
  <c r="CX75" i="1"/>
  <c r="CX78" i="1"/>
  <c r="CX79" i="1"/>
  <c r="CX80" i="1"/>
  <c r="CX81" i="1"/>
  <c r="CX82" i="1"/>
  <c r="CX83" i="1"/>
  <c r="CX84" i="1"/>
  <c r="CX85" i="1"/>
  <c r="CX87" i="1"/>
  <c r="CX88" i="1"/>
  <c r="CX89" i="1"/>
  <c r="CX90" i="1"/>
  <c r="CX91" i="1"/>
  <c r="CX92" i="1"/>
  <c r="CX93" i="1"/>
  <c r="CX94" i="1"/>
  <c r="CV25" i="1"/>
  <c r="CV26" i="1"/>
  <c r="CV27" i="1"/>
  <c r="CV28" i="1"/>
  <c r="CV29" i="1"/>
  <c r="CV30" i="1"/>
  <c r="CV31" i="1"/>
  <c r="CV32" i="1"/>
  <c r="CV33" i="1"/>
  <c r="CV34" i="1"/>
  <c r="CV35" i="1"/>
  <c r="CV36" i="1"/>
  <c r="CV37" i="1"/>
  <c r="CV38" i="1"/>
  <c r="CV39" i="1"/>
  <c r="CV43" i="1"/>
  <c r="CV44" i="1"/>
  <c r="CV46" i="1"/>
  <c r="CV47" i="1"/>
  <c r="CV48" i="1"/>
  <c r="CV49" i="1"/>
  <c r="CV52" i="1"/>
  <c r="CV53" i="1"/>
  <c r="CV54" i="1"/>
  <c r="CV56" i="1"/>
  <c r="CV57" i="1"/>
  <c r="CV58" i="1"/>
  <c r="CV61" i="1"/>
  <c r="CV62" i="1"/>
  <c r="CV63" i="1"/>
  <c r="CV64" i="1"/>
  <c r="CV65" i="1"/>
  <c r="CV66" i="1"/>
  <c r="CV67" i="1"/>
  <c r="CV68" i="1"/>
  <c r="CV70" i="1"/>
  <c r="CV72" i="1"/>
  <c r="CV73" i="1"/>
  <c r="CV74" i="1"/>
  <c r="CV75" i="1"/>
  <c r="CV78" i="1"/>
  <c r="CV79" i="1"/>
  <c r="CV80" i="1"/>
  <c r="CV81" i="1"/>
  <c r="CV82" i="1"/>
  <c r="CV83" i="1"/>
  <c r="CV84" i="1"/>
  <c r="CV85" i="1"/>
  <c r="CV87" i="1"/>
  <c r="CV88" i="1"/>
  <c r="CV89" i="1"/>
  <c r="CV90" i="1"/>
  <c r="CV91" i="1"/>
  <c r="CV92" i="1"/>
  <c r="CV93" i="1"/>
  <c r="CV94" i="1"/>
  <c r="CW25" i="1"/>
  <c r="CW26" i="1"/>
  <c r="CW27" i="1"/>
  <c r="CW28" i="1"/>
  <c r="CW29" i="1"/>
  <c r="CW30" i="1"/>
  <c r="CW31" i="1"/>
  <c r="CW32" i="1"/>
  <c r="CW33" i="1"/>
  <c r="CW34" i="1"/>
  <c r="CW35" i="1"/>
  <c r="CW36" i="1"/>
  <c r="CW37" i="1"/>
  <c r="CW38" i="1"/>
  <c r="CW39" i="1"/>
  <c r="CW43" i="1"/>
  <c r="CW44" i="1"/>
  <c r="CW46" i="1"/>
  <c r="CW47" i="1"/>
  <c r="CW48" i="1"/>
  <c r="CW49" i="1"/>
  <c r="CW52" i="1"/>
  <c r="CW53" i="1"/>
  <c r="CW54" i="1"/>
  <c r="CW56" i="1"/>
  <c r="CW57" i="1"/>
  <c r="CW58" i="1"/>
  <c r="CW61" i="1"/>
  <c r="CW62" i="1"/>
  <c r="CW63" i="1"/>
  <c r="CW64" i="1"/>
  <c r="CW65" i="1"/>
  <c r="CW66" i="1"/>
  <c r="CW67" i="1"/>
  <c r="CW68" i="1"/>
  <c r="CW70" i="1"/>
  <c r="CW72" i="1"/>
  <c r="CW73" i="1"/>
  <c r="CW74" i="1"/>
  <c r="CW75" i="1"/>
  <c r="CW78" i="1"/>
  <c r="CW79" i="1"/>
  <c r="CW80" i="1"/>
  <c r="CW81" i="1"/>
  <c r="CW82" i="1"/>
  <c r="CW83" i="1"/>
  <c r="CW84" i="1"/>
  <c r="CW85" i="1"/>
  <c r="CW87" i="1"/>
  <c r="CW88" i="1"/>
  <c r="CW89" i="1"/>
  <c r="CW90" i="1"/>
  <c r="CW91" i="1"/>
  <c r="CW92" i="1"/>
  <c r="CW93" i="1"/>
  <c r="CW94" i="1"/>
  <c r="CU43" i="1"/>
  <c r="CU44" i="1"/>
  <c r="CU46" i="1"/>
  <c r="CU47" i="1"/>
  <c r="CU48" i="1"/>
  <c r="CU49" i="1"/>
  <c r="CU52" i="1"/>
  <c r="CU53" i="1"/>
  <c r="CU54" i="1"/>
  <c r="CU55" i="1"/>
  <c r="CU56" i="1"/>
  <c r="CU57" i="1"/>
  <c r="CU58" i="1"/>
  <c r="CU61" i="1"/>
  <c r="CU62" i="1"/>
  <c r="CU63" i="1"/>
  <c r="CU64" i="1"/>
  <c r="CU65" i="1"/>
  <c r="CU66" i="1"/>
  <c r="CU67" i="1"/>
  <c r="CU68" i="1"/>
  <c r="CU70" i="1"/>
  <c r="CU72" i="1"/>
  <c r="CU73" i="1"/>
  <c r="CU74" i="1"/>
  <c r="CU75" i="1"/>
  <c r="CU78" i="1"/>
  <c r="CU79" i="1"/>
  <c r="CU80" i="1"/>
  <c r="CU82" i="1"/>
  <c r="CU83" i="1"/>
  <c r="CU84" i="1"/>
  <c r="CU85" i="1"/>
  <c r="CU87" i="1"/>
  <c r="CU88" i="1"/>
  <c r="CU89" i="1"/>
  <c r="CU90" i="1"/>
  <c r="CU91" i="1"/>
  <c r="CU92" i="1"/>
  <c r="CU93" i="1"/>
  <c r="CU25" i="1"/>
  <c r="CU26" i="1"/>
  <c r="CU27" i="1"/>
  <c r="CU28" i="1"/>
  <c r="CU29" i="1"/>
  <c r="CU30" i="1"/>
  <c r="CU31" i="1"/>
  <c r="CU32" i="1"/>
  <c r="CU33" i="1"/>
  <c r="CU34" i="1"/>
  <c r="CU35" i="1"/>
  <c r="CU36" i="1"/>
  <c r="CU37" i="1"/>
  <c r="CU38" i="1"/>
  <c r="CX86" i="1" l="1"/>
  <c r="CV86" i="1"/>
  <c r="CW86" i="1"/>
  <c r="CU86" i="1"/>
  <c r="AL50" i="1"/>
  <c r="CW50" i="1" s="1"/>
  <c r="AN41" i="1"/>
  <c r="AI50" i="1"/>
  <c r="AJ41" i="1"/>
  <c r="AI76" i="1"/>
  <c r="AJ76" i="1"/>
  <c r="AJ18" i="1" s="1"/>
  <c r="AJ50" i="1"/>
  <c r="CU50" i="1" s="1"/>
  <c r="AK50" i="1"/>
  <c r="CV50" i="1" s="1"/>
  <c r="BD86" i="1"/>
  <c r="E58" i="1"/>
  <c r="E88" i="1"/>
  <c r="BA50" i="1"/>
  <c r="AY50" i="1"/>
  <c r="BD50" i="1"/>
  <c r="BC50" i="1"/>
  <c r="BB50" i="1"/>
  <c r="AZ50" i="1"/>
  <c r="AX50" i="1"/>
  <c r="CT88" i="1" l="1"/>
  <c r="CT89" i="1"/>
  <c r="CT90" i="1"/>
  <c r="CT91" i="1"/>
  <c r="CT92" i="1"/>
  <c r="CT93" i="1"/>
  <c r="CT94" i="1"/>
  <c r="CT84" i="1"/>
  <c r="CT78" i="1"/>
  <c r="CT79" i="1"/>
  <c r="CT80" i="1"/>
  <c r="CT82" i="1"/>
  <c r="CT83" i="1"/>
  <c r="CT61" i="1"/>
  <c r="CT58" i="1"/>
  <c r="CT57" i="1"/>
  <c r="CT56" i="1"/>
  <c r="CT53" i="1"/>
  <c r="CT54" i="1"/>
  <c r="CT52" i="1"/>
  <c r="CT49" i="1"/>
  <c r="CT48" i="1"/>
  <c r="CT47" i="1"/>
  <c r="CT46" i="1"/>
  <c r="CT44" i="1"/>
  <c r="CT25" i="1"/>
  <c r="CT87" i="1"/>
  <c r="CM94" i="1"/>
  <c r="CM93" i="1"/>
  <c r="CT86" i="1" l="1"/>
  <c r="AI41" i="1"/>
  <c r="AI40" i="1" s="1"/>
  <c r="BC42" i="1" l="1"/>
  <c r="CY46" i="1" l="1"/>
  <c r="BB42" i="1" l="1"/>
  <c r="BZ20" i="1" l="1"/>
  <c r="CA20" i="1"/>
  <c r="CB20" i="1"/>
  <c r="CC20" i="1"/>
  <c r="CD20" i="1"/>
  <c r="BZ60" i="1"/>
  <c r="BZ59" i="1" s="1"/>
  <c r="CA60" i="1"/>
  <c r="CA59" i="1" s="1"/>
  <c r="CB60" i="1"/>
  <c r="CB59" i="1" s="1"/>
  <c r="CC60" i="1"/>
  <c r="CC59" i="1" s="1"/>
  <c r="CD60" i="1"/>
  <c r="CD59" i="1" s="1"/>
  <c r="CE59" i="1"/>
  <c r="CF59" i="1"/>
  <c r="CG59" i="1"/>
  <c r="CH59" i="1"/>
  <c r="CI59" i="1"/>
  <c r="CJ59" i="1"/>
  <c r="CK59" i="1"/>
  <c r="BZ45" i="1"/>
  <c r="BZ41" i="1" s="1"/>
  <c r="CA45" i="1"/>
  <c r="CA41" i="1" s="1"/>
  <c r="CB45" i="1"/>
  <c r="CB41" i="1" s="1"/>
  <c r="CC45" i="1"/>
  <c r="CC41" i="1" s="1"/>
  <c r="CD45" i="1"/>
  <c r="CD41" i="1" s="1"/>
  <c r="CE45" i="1"/>
  <c r="CF45" i="1"/>
  <c r="CG45" i="1"/>
  <c r="CH45" i="1"/>
  <c r="CI45" i="1"/>
  <c r="CJ45" i="1"/>
  <c r="CK45" i="1"/>
  <c r="CE20" i="1"/>
  <c r="CF20" i="1"/>
  <c r="CG20" i="1"/>
  <c r="CH20" i="1"/>
  <c r="CI20" i="1"/>
  <c r="CJ20" i="1"/>
  <c r="CK20" i="1"/>
  <c r="BQ41" i="1"/>
  <c r="BR41" i="1"/>
  <c r="BS41" i="1"/>
  <c r="BT41" i="1"/>
  <c r="BU41" i="1"/>
  <c r="BV41" i="1"/>
  <c r="BW41" i="1"/>
  <c r="BQ59" i="1"/>
  <c r="BR59" i="1"/>
  <c r="BS59" i="1"/>
  <c r="BT59" i="1"/>
  <c r="BU59" i="1"/>
  <c r="BV59" i="1"/>
  <c r="BW59" i="1"/>
  <c r="BX59" i="1"/>
  <c r="BL60" i="1"/>
  <c r="BL59" i="1" s="1"/>
  <c r="BM60" i="1"/>
  <c r="BM59" i="1" s="1"/>
  <c r="BN60" i="1"/>
  <c r="BN59" i="1" s="1"/>
  <c r="BO60" i="1"/>
  <c r="BO59" i="1" s="1"/>
  <c r="BP60" i="1"/>
  <c r="BP59" i="1" s="1"/>
  <c r="BP45" i="1"/>
  <c r="BP41" i="1" s="1"/>
  <c r="BL45" i="1"/>
  <c r="BL41" i="1" s="1"/>
  <c r="BM45" i="1"/>
  <c r="BM41" i="1" s="1"/>
  <c r="BN45" i="1"/>
  <c r="BN41" i="1" s="1"/>
  <c r="BO45" i="1"/>
  <c r="BO41" i="1" s="1"/>
  <c r="AQ42" i="1"/>
  <c r="AR42" i="1"/>
  <c r="AS42" i="1"/>
  <c r="AT42" i="1"/>
  <c r="AU42" i="1"/>
  <c r="AX45" i="1"/>
  <c r="AY45" i="1"/>
  <c r="AZ45" i="1"/>
  <c r="BA45" i="1"/>
  <c r="BB45" i="1"/>
  <c r="BB41" i="1" s="1"/>
  <c r="BC45" i="1"/>
  <c r="BD45" i="1"/>
  <c r="BD41" i="1" s="1"/>
  <c r="BE45" i="1"/>
  <c r="BF45" i="1"/>
  <c r="BG45" i="1"/>
  <c r="BH45" i="1"/>
  <c r="BI45" i="1"/>
  <c r="BI41" i="1" s="1"/>
  <c r="AX60" i="1"/>
  <c r="AX59" i="1" s="1"/>
  <c r="AY60" i="1"/>
  <c r="AY59" i="1" s="1"/>
  <c r="AZ60" i="1"/>
  <c r="AZ59" i="1" s="1"/>
  <c r="BA60" i="1"/>
  <c r="BA59" i="1" s="1"/>
  <c r="BB60" i="1"/>
  <c r="BB59" i="1" s="1"/>
  <c r="BC60" i="1"/>
  <c r="BC59" i="1" s="1"/>
  <c r="BD60" i="1"/>
  <c r="BD59" i="1" s="1"/>
  <c r="BE60" i="1"/>
  <c r="BF60" i="1"/>
  <c r="BG60" i="1"/>
  <c r="BH60" i="1"/>
  <c r="BI60" i="1"/>
  <c r="BI59" i="1" s="1"/>
  <c r="BD20" i="1"/>
  <c r="CV59" i="1" l="1"/>
  <c r="CU59" i="1"/>
  <c r="CW45" i="1"/>
  <c r="CV45" i="1"/>
  <c r="CX45" i="1"/>
  <c r="CU45" i="1"/>
  <c r="CX60" i="1"/>
  <c r="CV41" i="1"/>
  <c r="CW60" i="1"/>
  <c r="CU41" i="1"/>
  <c r="CW41" i="1"/>
  <c r="CU60" i="1"/>
  <c r="CX41" i="1"/>
  <c r="CX59" i="1"/>
  <c r="CV60" i="1"/>
  <c r="CW59" i="1"/>
  <c r="AT22" i="1"/>
  <c r="AU22" i="1"/>
  <c r="AQ45" i="1"/>
  <c r="AR45" i="1"/>
  <c r="AR41" i="1" s="1"/>
  <c r="AS45" i="1"/>
  <c r="AS41" i="1" s="1"/>
  <c r="AT45" i="1"/>
  <c r="AT41" i="1" s="1"/>
  <c r="AU45" i="1"/>
  <c r="AU41" i="1" s="1"/>
  <c r="AU60" i="1" l="1"/>
  <c r="AU59" i="1" s="1"/>
  <c r="AQ86" i="1"/>
  <c r="AR86" i="1"/>
  <c r="AS86" i="1"/>
  <c r="AT86" i="1"/>
  <c r="AU86" i="1"/>
  <c r="CT39" i="1" l="1"/>
  <c r="CT74" i="1"/>
  <c r="CT75" i="1"/>
  <c r="CT85" i="1"/>
  <c r="AS51" i="1" l="1"/>
  <c r="AS55" i="1"/>
  <c r="AS76" i="1"/>
  <c r="AS18" i="1" s="1"/>
  <c r="AQ55" i="1"/>
  <c r="AR55" i="1"/>
  <c r="AQ51" i="1"/>
  <c r="AR51" i="1"/>
  <c r="AT15" i="1"/>
  <c r="AU15" i="1"/>
  <c r="AQ17" i="1"/>
  <c r="AR17" i="1"/>
  <c r="AS17" i="1"/>
  <c r="AT17" i="1"/>
  <c r="AU17" i="1"/>
  <c r="AT18" i="1"/>
  <c r="AU18" i="1"/>
  <c r="AQ19" i="1"/>
  <c r="AR19" i="1"/>
  <c r="AS19" i="1"/>
  <c r="AT19" i="1"/>
  <c r="AU19" i="1"/>
  <c r="AQ20" i="1"/>
  <c r="AR20" i="1"/>
  <c r="AS20" i="1"/>
  <c r="AT20" i="1"/>
  <c r="AU20" i="1"/>
  <c r="AP19" i="1"/>
  <c r="AP81" i="1"/>
  <c r="AP77" i="1"/>
  <c r="CT77" i="1" s="1"/>
  <c r="AP60" i="1"/>
  <c r="AP72" i="1"/>
  <c r="CT72" i="1" s="1"/>
  <c r="AP70" i="1"/>
  <c r="CT70" i="1" s="1"/>
  <c r="AP68" i="1"/>
  <c r="CT68" i="1" s="1"/>
  <c r="AP67" i="1"/>
  <c r="CT67" i="1" s="1"/>
  <c r="AP66" i="1"/>
  <c r="CT66" i="1" s="1"/>
  <c r="AP65" i="1"/>
  <c r="CT65" i="1" s="1"/>
  <c r="AP64" i="1"/>
  <c r="CT64" i="1" s="1"/>
  <c r="AP63" i="1"/>
  <c r="CT63" i="1" s="1"/>
  <c r="AP62" i="1"/>
  <c r="CT62" i="1" s="1"/>
  <c r="AP43" i="1"/>
  <c r="CT43" i="1" s="1"/>
  <c r="AP38" i="1"/>
  <c r="CT38" i="1" s="1"/>
  <c r="AP37" i="1"/>
  <c r="CT37" i="1" s="1"/>
  <c r="AP36" i="1"/>
  <c r="CT36" i="1" s="1"/>
  <c r="AP35" i="1"/>
  <c r="CT35" i="1" s="1"/>
  <c r="AP34" i="1"/>
  <c r="CT34" i="1" s="1"/>
  <c r="AP33" i="1"/>
  <c r="CT33" i="1" s="1"/>
  <c r="AP32" i="1"/>
  <c r="CT32" i="1" s="1"/>
  <c r="AP31" i="1"/>
  <c r="AP30" i="1"/>
  <c r="CT30" i="1" s="1"/>
  <c r="AP29" i="1"/>
  <c r="CT29" i="1" s="1"/>
  <c r="AP28" i="1"/>
  <c r="CT28" i="1" s="1"/>
  <c r="AP27" i="1"/>
  <c r="AP26" i="1"/>
  <c r="CT26" i="1" s="1"/>
  <c r="AP24" i="1"/>
  <c r="AP76" i="1" l="1"/>
  <c r="AP45" i="1"/>
  <c r="AQ50" i="1"/>
  <c r="AP55" i="1"/>
  <c r="AP86" i="1"/>
  <c r="AP23" i="1"/>
  <c r="CT27" i="1"/>
  <c r="AP42" i="1"/>
  <c r="AP51" i="1"/>
  <c r="AS50" i="1"/>
  <c r="AS40" i="1" s="1"/>
  <c r="AS16" i="1" s="1"/>
  <c r="AR50" i="1"/>
  <c r="AR40" i="1" s="1"/>
  <c r="AR16" i="1" s="1"/>
  <c r="AP41" i="1" l="1"/>
  <c r="AP22" i="1"/>
  <c r="CT22" i="1" s="1"/>
  <c r="AP50" i="1"/>
  <c r="AO15" i="1"/>
  <c r="AP15" i="1"/>
  <c r="AV15" i="1"/>
  <c r="AO16" i="1"/>
  <c r="AV16" i="1"/>
  <c r="AO17" i="1"/>
  <c r="AP17" i="1"/>
  <c r="AV17" i="1"/>
  <c r="AO18" i="1"/>
  <c r="AP18" i="1"/>
  <c r="AV18" i="1"/>
  <c r="AO19" i="1"/>
  <c r="AV19" i="1"/>
  <c r="AO20" i="1"/>
  <c r="AP20" i="1"/>
  <c r="AV20" i="1"/>
  <c r="AO14" i="1" l="1"/>
  <c r="AV14" i="1"/>
  <c r="D38" i="1"/>
  <c r="CM38" i="1"/>
  <c r="CN38" i="1"/>
  <c r="CO38" i="1"/>
  <c r="CP38" i="1"/>
  <c r="CQ38" i="1"/>
  <c r="CR38" i="1"/>
  <c r="CS38" i="1"/>
  <c r="CY38" i="1"/>
  <c r="BK31" i="1" l="1"/>
  <c r="E31" i="1" s="1"/>
  <c r="AW31" i="1"/>
  <c r="CT31" i="1" l="1"/>
  <c r="AQ81" i="1"/>
  <c r="AR77" i="1"/>
  <c r="AR76" i="1" s="1"/>
  <c r="AR18" i="1" s="1"/>
  <c r="AQ77" i="1"/>
  <c r="AQ41" i="1"/>
  <c r="AS23" i="1"/>
  <c r="AS22" i="1" s="1"/>
  <c r="AS15" i="1" s="1"/>
  <c r="AR23" i="1"/>
  <c r="AQ23" i="1"/>
  <c r="AR22" i="1" l="1"/>
  <c r="AR15" i="1" s="1"/>
  <c r="AR14" i="1" s="1"/>
  <c r="AQ22" i="1"/>
  <c r="AQ15" i="1" s="1"/>
  <c r="AQ40" i="1"/>
  <c r="AQ16" i="1" s="1"/>
  <c r="AS21" i="1"/>
  <c r="AS14" i="1"/>
  <c r="AQ76" i="1"/>
  <c r="AQ18" i="1" s="1"/>
  <c r="CM83" i="1"/>
  <c r="CN83" i="1"/>
  <c r="CO83" i="1"/>
  <c r="CP83" i="1"/>
  <c r="CQ83" i="1"/>
  <c r="CR83" i="1"/>
  <c r="CS83" i="1"/>
  <c r="CY83" i="1"/>
  <c r="CE71" i="1"/>
  <c r="CF71" i="1"/>
  <c r="CG71" i="1"/>
  <c r="CH71" i="1"/>
  <c r="CI71" i="1"/>
  <c r="CJ71" i="1"/>
  <c r="CK71" i="1"/>
  <c r="CL71" i="1"/>
  <c r="V71" i="1"/>
  <c r="V69" i="1" s="1"/>
  <c r="W71" i="1"/>
  <c r="W69" i="1" s="1"/>
  <c r="X71" i="1"/>
  <c r="X69" i="1" s="1"/>
  <c r="Y71" i="1"/>
  <c r="Y69" i="1" s="1"/>
  <c r="Z71" i="1"/>
  <c r="Z69" i="1" s="1"/>
  <c r="AA71" i="1"/>
  <c r="AA69" i="1" s="1"/>
  <c r="AB71" i="1"/>
  <c r="AB69" i="1" s="1"/>
  <c r="AC71" i="1"/>
  <c r="AD71" i="1"/>
  <c r="AE71" i="1"/>
  <c r="AF71" i="1"/>
  <c r="AG71" i="1"/>
  <c r="AG69" i="1" s="1"/>
  <c r="AH71" i="1"/>
  <c r="AH69" i="1" s="1"/>
  <c r="AJ71" i="1"/>
  <c r="AJ69" i="1" s="1"/>
  <c r="AJ40" i="1" s="1"/>
  <c r="AJ16" i="1" s="1"/>
  <c r="AJ14" i="1" s="1"/>
  <c r="AK71" i="1"/>
  <c r="AK69" i="1" s="1"/>
  <c r="AK40" i="1" s="1"/>
  <c r="AK16" i="1" s="1"/>
  <c r="AK14" i="1" s="1"/>
  <c r="AL71" i="1"/>
  <c r="AL69" i="1" s="1"/>
  <c r="AL40" i="1" s="1"/>
  <c r="AL16" i="1" s="1"/>
  <c r="AL14" i="1" s="1"/>
  <c r="AM71" i="1"/>
  <c r="AM69" i="1" s="1"/>
  <c r="AM40" i="1" s="1"/>
  <c r="AM16" i="1" s="1"/>
  <c r="AM14" i="1" s="1"/>
  <c r="AN71" i="1"/>
  <c r="AN69" i="1" s="1"/>
  <c r="AN40" i="1" s="1"/>
  <c r="AN16" i="1" s="1"/>
  <c r="AN14" i="1" s="1"/>
  <c r="AO71" i="1"/>
  <c r="AT71" i="1"/>
  <c r="AT69" i="1" s="1"/>
  <c r="AT40" i="1" s="1"/>
  <c r="AT16" i="1" s="1"/>
  <c r="AT14" i="1" s="1"/>
  <c r="AU71" i="1"/>
  <c r="AU69" i="1" s="1"/>
  <c r="AU40" i="1" s="1"/>
  <c r="AU16" i="1" s="1"/>
  <c r="AU14" i="1" s="1"/>
  <c r="AV71" i="1"/>
  <c r="AV69" i="1" s="1"/>
  <c r="AW71" i="1"/>
  <c r="AW69" i="1" s="1"/>
  <c r="AX71" i="1"/>
  <c r="AX69" i="1" s="1"/>
  <c r="AY71" i="1"/>
  <c r="AY69" i="1" s="1"/>
  <c r="AZ71" i="1"/>
  <c r="AZ69" i="1" s="1"/>
  <c r="BA71" i="1"/>
  <c r="BA69" i="1" s="1"/>
  <c r="BB71" i="1"/>
  <c r="BB69" i="1" s="1"/>
  <c r="BB40" i="1" s="1"/>
  <c r="BC71" i="1"/>
  <c r="BC69" i="1" s="1"/>
  <c r="BC40" i="1" s="1"/>
  <c r="BD71" i="1"/>
  <c r="BD69" i="1" s="1"/>
  <c r="BD40" i="1" s="1"/>
  <c r="BD16" i="1" s="1"/>
  <c r="BD14" i="1" s="1"/>
  <c r="BE71" i="1"/>
  <c r="BE69" i="1" s="1"/>
  <c r="BF71" i="1"/>
  <c r="BF69" i="1" s="1"/>
  <c r="BG71" i="1"/>
  <c r="BG69" i="1" s="1"/>
  <c r="BH71" i="1"/>
  <c r="BH69" i="1" s="1"/>
  <c r="BI71" i="1"/>
  <c r="BI69" i="1" s="1"/>
  <c r="BI40" i="1" s="1"/>
  <c r="BI16" i="1" s="1"/>
  <c r="BI14" i="1" s="1"/>
  <c r="BJ71" i="1"/>
  <c r="BJ69" i="1" s="1"/>
  <c r="BK71" i="1"/>
  <c r="BK69" i="1" s="1"/>
  <c r="BL71" i="1"/>
  <c r="BL69" i="1" s="1"/>
  <c r="BL40" i="1" s="1"/>
  <c r="BM71" i="1"/>
  <c r="BM69" i="1" s="1"/>
  <c r="BM40" i="1" s="1"/>
  <c r="BN71" i="1"/>
  <c r="BN69" i="1" s="1"/>
  <c r="BN40" i="1" s="1"/>
  <c r="BO71" i="1"/>
  <c r="BO69" i="1" s="1"/>
  <c r="BO40" i="1" s="1"/>
  <c r="BP71" i="1"/>
  <c r="BP69" i="1" s="1"/>
  <c r="BP40" i="1" s="1"/>
  <c r="BQ71" i="1"/>
  <c r="BQ69" i="1" s="1"/>
  <c r="BR71" i="1"/>
  <c r="BR69" i="1" s="1"/>
  <c r="BS71" i="1"/>
  <c r="BS69" i="1" s="1"/>
  <c r="BT71" i="1"/>
  <c r="BT69" i="1" s="1"/>
  <c r="BU71" i="1"/>
  <c r="BU69" i="1" s="1"/>
  <c r="BV71" i="1"/>
  <c r="BV69" i="1" s="1"/>
  <c r="BW71" i="1"/>
  <c r="BW69" i="1" s="1"/>
  <c r="BX71" i="1"/>
  <c r="BX69" i="1" s="1"/>
  <c r="BY71" i="1"/>
  <c r="BZ71" i="1"/>
  <c r="BZ69" i="1" s="1"/>
  <c r="BZ40" i="1" s="1"/>
  <c r="CA71" i="1"/>
  <c r="CA69" i="1" s="1"/>
  <c r="CA40" i="1" s="1"/>
  <c r="CB71" i="1"/>
  <c r="CB69" i="1" s="1"/>
  <c r="CB40" i="1" s="1"/>
  <c r="CC71" i="1"/>
  <c r="CC69" i="1" s="1"/>
  <c r="CC40" i="1" s="1"/>
  <c r="CC16" i="1" s="1"/>
  <c r="CD71" i="1"/>
  <c r="CD69" i="1" s="1"/>
  <c r="CD40" i="1" s="1"/>
  <c r="CD16" i="1" s="1"/>
  <c r="U24" i="1"/>
  <c r="U28" i="1"/>
  <c r="E28" i="1" s="1"/>
  <c r="U35" i="1"/>
  <c r="E35" i="1" s="1"/>
  <c r="U42" i="1"/>
  <c r="U45" i="1"/>
  <c r="U51" i="1"/>
  <c r="U55" i="1"/>
  <c r="U60" i="1"/>
  <c r="U71" i="1"/>
  <c r="U73" i="1"/>
  <c r="U77" i="1"/>
  <c r="E77" i="1" s="1"/>
  <c r="U81" i="1"/>
  <c r="U86" i="1"/>
  <c r="D93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AB15" i="1"/>
  <c r="AB16" i="1"/>
  <c r="AB17" i="1"/>
  <c r="AB18" i="1"/>
  <c r="AB19" i="1"/>
  <c r="AB20" i="1"/>
  <c r="CU40" i="1" l="1"/>
  <c r="U23" i="1"/>
  <c r="U69" i="1"/>
  <c r="E71" i="1"/>
  <c r="U59" i="1"/>
  <c r="AF69" i="1"/>
  <c r="CX69" i="1" s="1"/>
  <c r="CX71" i="1"/>
  <c r="AE69" i="1"/>
  <c r="CW69" i="1" s="1"/>
  <c r="CW71" i="1"/>
  <c r="AD69" i="1"/>
  <c r="CV69" i="1" s="1"/>
  <c r="CV71" i="1"/>
  <c r="AC69" i="1"/>
  <c r="CU69" i="1" s="1"/>
  <c r="CU71" i="1"/>
  <c r="CX40" i="1"/>
  <c r="CW40" i="1"/>
  <c r="CV40" i="1"/>
  <c r="AO69" i="1"/>
  <c r="AP69" i="1" s="1"/>
  <c r="AP71" i="1"/>
  <c r="CT71" i="1" s="1"/>
  <c r="AQ21" i="1"/>
  <c r="BY69" i="1"/>
  <c r="CT69" i="1" s="1"/>
  <c r="AQ14" i="1"/>
  <c r="AR21" i="1"/>
  <c r="U76" i="1"/>
  <c r="U41" i="1"/>
  <c r="AB14" i="1"/>
  <c r="U50" i="1"/>
  <c r="E69" i="1" l="1"/>
  <c r="AP59" i="1"/>
  <c r="U40" i="1"/>
  <c r="D92" i="1"/>
  <c r="AP40" i="1" l="1"/>
  <c r="AP16" i="1" s="1"/>
  <c r="D91" i="1"/>
  <c r="AP14" i="1" l="1"/>
  <c r="D90" i="1"/>
  <c r="D89" i="1" l="1"/>
  <c r="D88" i="1" l="1"/>
  <c r="D87" i="1" l="1"/>
  <c r="U20" i="1" l="1"/>
  <c r="U19" i="1" l="1"/>
  <c r="D85" i="1"/>
  <c r="D84" i="1" l="1"/>
  <c r="D83" i="1" l="1"/>
  <c r="D82" i="1" l="1"/>
  <c r="D80" i="1" l="1"/>
  <c r="D79" i="1" l="1"/>
  <c r="D78" i="1" l="1"/>
  <c r="D77" i="1" l="1"/>
  <c r="U18" i="1" l="1"/>
  <c r="D75" i="1" l="1"/>
  <c r="D74" i="1" l="1"/>
  <c r="U17" i="1" l="1"/>
  <c r="D72" i="1" l="1"/>
  <c r="D71" i="1" l="1"/>
  <c r="D70" i="1" l="1"/>
  <c r="D69" i="1" l="1"/>
  <c r="D68" i="1" l="1"/>
  <c r="D67" i="1" l="1"/>
  <c r="D66" i="1" l="1"/>
  <c r="D65" i="1" l="1"/>
  <c r="D64" i="1" l="1"/>
  <c r="D63" i="1" l="1"/>
  <c r="AH15" i="1"/>
  <c r="AX15" i="1"/>
  <c r="AY15" i="1"/>
  <c r="AZ15" i="1"/>
  <c r="BA15" i="1"/>
  <c r="BB15" i="1"/>
  <c r="BC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CA15" i="1"/>
  <c r="CB15" i="1"/>
  <c r="CC15" i="1"/>
  <c r="CD15" i="1"/>
  <c r="AC16" i="1"/>
  <c r="AD16" i="1"/>
  <c r="AE16" i="1"/>
  <c r="AF16" i="1"/>
  <c r="AG16" i="1"/>
  <c r="AH16" i="1"/>
  <c r="AX16" i="1"/>
  <c r="AY16" i="1"/>
  <c r="AZ16" i="1"/>
  <c r="BA16" i="1"/>
  <c r="BB16" i="1"/>
  <c r="BC16" i="1"/>
  <c r="BJ16" i="1"/>
  <c r="BL16" i="1"/>
  <c r="BM16" i="1"/>
  <c r="BN16" i="1"/>
  <c r="BO16" i="1"/>
  <c r="BP16" i="1"/>
  <c r="BQ16" i="1"/>
  <c r="BR16" i="1"/>
  <c r="BS16" i="1"/>
  <c r="BT16" i="1"/>
  <c r="BU16" i="1"/>
  <c r="BV16" i="1"/>
  <c r="BW16" i="1"/>
  <c r="BX16" i="1"/>
  <c r="BZ16" i="1"/>
  <c r="CA16" i="1"/>
  <c r="CB16" i="1"/>
  <c r="AC17" i="1"/>
  <c r="AD17" i="1"/>
  <c r="AE17" i="1"/>
  <c r="AF17" i="1"/>
  <c r="AG17" i="1"/>
  <c r="AH17" i="1"/>
  <c r="AX17" i="1"/>
  <c r="AY17" i="1"/>
  <c r="AZ17" i="1"/>
  <c r="BA17" i="1"/>
  <c r="BB17" i="1"/>
  <c r="BC17" i="1"/>
  <c r="BJ17" i="1"/>
  <c r="BL17" i="1"/>
  <c r="BM17" i="1"/>
  <c r="BN17" i="1"/>
  <c r="BO17" i="1"/>
  <c r="BP17" i="1"/>
  <c r="BQ17" i="1"/>
  <c r="BR17" i="1"/>
  <c r="BS17" i="1"/>
  <c r="BT17" i="1"/>
  <c r="BU17" i="1"/>
  <c r="BV17" i="1"/>
  <c r="BW17" i="1"/>
  <c r="BX17" i="1"/>
  <c r="BZ17" i="1"/>
  <c r="CA17" i="1"/>
  <c r="CB17" i="1"/>
  <c r="CC17" i="1"/>
  <c r="CD17" i="1"/>
  <c r="AH18" i="1"/>
  <c r="AX18" i="1"/>
  <c r="AY18" i="1"/>
  <c r="AZ18" i="1"/>
  <c r="BA18" i="1"/>
  <c r="BB18" i="1"/>
  <c r="BC18" i="1"/>
  <c r="BJ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Z18" i="1"/>
  <c r="CA18" i="1"/>
  <c r="CB18" i="1"/>
  <c r="CC18" i="1"/>
  <c r="CD18" i="1"/>
  <c r="AC19" i="1"/>
  <c r="AD19" i="1"/>
  <c r="AE19" i="1"/>
  <c r="AF19" i="1"/>
  <c r="AG19" i="1"/>
  <c r="AH19" i="1"/>
  <c r="AW19" i="1"/>
  <c r="AX19" i="1"/>
  <c r="AY19" i="1"/>
  <c r="AZ19" i="1"/>
  <c r="BA19" i="1"/>
  <c r="BB19" i="1"/>
  <c r="BC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AC20" i="1"/>
  <c r="AD20" i="1"/>
  <c r="AE20" i="1"/>
  <c r="AF20" i="1"/>
  <c r="AG20" i="1"/>
  <c r="AH20" i="1"/>
  <c r="AX20" i="1"/>
  <c r="AY20" i="1"/>
  <c r="AZ20" i="1"/>
  <c r="BA20" i="1"/>
  <c r="BB20" i="1"/>
  <c r="BC20" i="1"/>
  <c r="BJ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AA15" i="1"/>
  <c r="X16" i="1"/>
  <c r="Y16" i="1"/>
  <c r="Z16" i="1"/>
  <c r="AA16" i="1"/>
  <c r="X17" i="1"/>
  <c r="Y17" i="1"/>
  <c r="Z17" i="1"/>
  <c r="AA17" i="1"/>
  <c r="AA18" i="1"/>
  <c r="X19" i="1"/>
  <c r="Y19" i="1"/>
  <c r="Z19" i="1"/>
  <c r="AA19" i="1"/>
  <c r="X20" i="1"/>
  <c r="Y20" i="1"/>
  <c r="Z20" i="1"/>
  <c r="AA20" i="1"/>
  <c r="CT15" i="1" l="1"/>
  <c r="E19" i="1"/>
  <c r="CW17" i="1"/>
  <c r="CV17" i="1"/>
  <c r="CU17" i="1"/>
  <c r="CY16" i="1"/>
  <c r="CY19" i="1"/>
  <c r="CX16" i="1"/>
  <c r="CX19" i="1"/>
  <c r="CW16" i="1"/>
  <c r="CW19" i="1"/>
  <c r="CV16" i="1"/>
  <c r="CV19" i="1"/>
  <c r="CU16" i="1"/>
  <c r="CU19" i="1"/>
  <c r="CW20" i="1"/>
  <c r="CY20" i="1"/>
  <c r="CV20" i="1"/>
  <c r="CU20" i="1"/>
  <c r="CY17" i="1"/>
  <c r="CT19" i="1"/>
  <c r="CX20" i="1"/>
  <c r="CX17" i="1"/>
  <c r="AX14" i="1"/>
  <c r="BQ14" i="1"/>
  <c r="BB14" i="1"/>
  <c r="CC14" i="1"/>
  <c r="AA14" i="1"/>
  <c r="BT14" i="1"/>
  <c r="BS14" i="1"/>
  <c r="CD14" i="1"/>
  <c r="BR14" i="1"/>
  <c r="AH14" i="1"/>
  <c r="AZ14" i="1"/>
  <c r="CB14" i="1"/>
  <c r="BP14" i="1"/>
  <c r="BX14" i="1"/>
  <c r="BL14" i="1"/>
  <c r="CA14" i="1"/>
  <c r="BO14" i="1"/>
  <c r="BC14" i="1"/>
  <c r="BJ14" i="1"/>
  <c r="BZ14" i="1"/>
  <c r="BN14" i="1"/>
  <c r="BV14" i="1"/>
  <c r="BM14" i="1"/>
  <c r="BA14" i="1"/>
  <c r="BU14" i="1"/>
  <c r="BW14" i="1"/>
  <c r="AY14" i="1"/>
  <c r="D62" i="1"/>
  <c r="CM91" i="1"/>
  <c r="CM92" i="1"/>
  <c r="CN91" i="1"/>
  <c r="CO91" i="1"/>
  <c r="CP91" i="1"/>
  <c r="CQ91" i="1"/>
  <c r="CR91" i="1"/>
  <c r="CS91" i="1"/>
  <c r="CY91" i="1"/>
  <c r="CN92" i="1"/>
  <c r="CO92" i="1"/>
  <c r="CP92" i="1"/>
  <c r="CQ92" i="1"/>
  <c r="CR92" i="1"/>
  <c r="CS92" i="1"/>
  <c r="CY92" i="1"/>
  <c r="CN93" i="1"/>
  <c r="CO93" i="1"/>
  <c r="CP93" i="1"/>
  <c r="CQ93" i="1"/>
  <c r="CR93" i="1"/>
  <c r="CS93" i="1"/>
  <c r="CY93" i="1"/>
  <c r="D61" i="1" l="1"/>
  <c r="Z77" i="1"/>
  <c r="Z76" i="1" s="1"/>
  <c r="Z18" i="1" s="1"/>
  <c r="Y77" i="1"/>
  <c r="Y76" i="1" s="1"/>
  <c r="Y18" i="1" s="1"/>
  <c r="X77" i="1"/>
  <c r="X76" i="1" s="1"/>
  <c r="X18" i="1" s="1"/>
  <c r="W77" i="1"/>
  <c r="W76" i="1" s="1"/>
  <c r="W18" i="1" s="1"/>
  <c r="V77" i="1"/>
  <c r="V76" i="1" s="1"/>
  <c r="V18" i="1" s="1"/>
  <c r="Z24" i="1"/>
  <c r="Z23" i="1" s="1"/>
  <c r="Z22" i="1" s="1"/>
  <c r="Z15" i="1" s="1"/>
  <c r="Y24" i="1"/>
  <c r="Y23" i="1" s="1"/>
  <c r="Y22" i="1" s="1"/>
  <c r="Y15" i="1" s="1"/>
  <c r="X24" i="1"/>
  <c r="X23" i="1" s="1"/>
  <c r="X22" i="1" s="1"/>
  <c r="X15" i="1" s="1"/>
  <c r="W24" i="1"/>
  <c r="W23" i="1" s="1"/>
  <c r="W22" i="1" s="1"/>
  <c r="W15" i="1" s="1"/>
  <c r="V24" i="1"/>
  <c r="V23" i="1" s="1"/>
  <c r="V22" i="1" s="1"/>
  <c r="V15" i="1" s="1"/>
  <c r="W20" i="1"/>
  <c r="V20" i="1"/>
  <c r="W19" i="1"/>
  <c r="V19" i="1"/>
  <c r="W17" i="1"/>
  <c r="V17" i="1"/>
  <c r="W16" i="1"/>
  <c r="V16" i="1"/>
  <c r="Y14" i="1" l="1"/>
  <c r="Z14" i="1"/>
  <c r="X14" i="1"/>
  <c r="W14" i="1"/>
  <c r="CO14" i="1" s="1"/>
  <c r="V14" i="1"/>
  <c r="D58" i="1" l="1"/>
  <c r="CN37" i="1"/>
  <c r="CO37" i="1"/>
  <c r="CP37" i="1"/>
  <c r="CQ37" i="1"/>
  <c r="CR37" i="1"/>
  <c r="CS37" i="1"/>
  <c r="CY37" i="1"/>
  <c r="BY24" i="1"/>
  <c r="BK24" i="1"/>
  <c r="AW24" i="1"/>
  <c r="AC24" i="1"/>
  <c r="CU24" i="1" s="1"/>
  <c r="AD24" i="1"/>
  <c r="CV24" i="1" s="1"/>
  <c r="AE24" i="1"/>
  <c r="CW24" i="1" s="1"/>
  <c r="AF24" i="1"/>
  <c r="CX24" i="1" s="1"/>
  <c r="AG24" i="1"/>
  <c r="BY81" i="1"/>
  <c r="BY73" i="1"/>
  <c r="BY60" i="1"/>
  <c r="CT60" i="1" s="1"/>
  <c r="BY55" i="1"/>
  <c r="CT55" i="1" s="1"/>
  <c r="BY51" i="1"/>
  <c r="CT51" i="1" s="1"/>
  <c r="BY45" i="1"/>
  <c r="CT45" i="1" s="1"/>
  <c r="BY42" i="1"/>
  <c r="CT42" i="1" s="1"/>
  <c r="BK81" i="1"/>
  <c r="BK73" i="1"/>
  <c r="BK60" i="1"/>
  <c r="BK55" i="1"/>
  <c r="BK51" i="1"/>
  <c r="BK45" i="1"/>
  <c r="BK42" i="1"/>
  <c r="AW86" i="1"/>
  <c r="AW20" i="1" s="1"/>
  <c r="AW81" i="1"/>
  <c r="AW73" i="1"/>
  <c r="AW60" i="1"/>
  <c r="AW55" i="1"/>
  <c r="AW51" i="1"/>
  <c r="AW45" i="1"/>
  <c r="AW42" i="1"/>
  <c r="CT81" i="1" l="1"/>
  <c r="E51" i="1"/>
  <c r="BK23" i="1"/>
  <c r="E24" i="1"/>
  <c r="BK41" i="1"/>
  <c r="E42" i="1"/>
  <c r="E55" i="1"/>
  <c r="E45" i="1"/>
  <c r="BK59" i="1"/>
  <c r="E59" i="1" s="1"/>
  <c r="E60" i="1"/>
  <c r="BK17" i="1"/>
  <c r="E17" i="1" s="1"/>
  <c r="E73" i="1"/>
  <c r="BK76" i="1"/>
  <c r="E81" i="1"/>
  <c r="BK20" i="1"/>
  <c r="E86" i="1"/>
  <c r="CT24" i="1"/>
  <c r="BY59" i="1"/>
  <c r="BY17" i="1"/>
  <c r="CT73" i="1"/>
  <c r="BY76" i="1"/>
  <c r="BY20" i="1"/>
  <c r="CT20" i="1" s="1"/>
  <c r="BY23" i="1"/>
  <c r="CT23" i="1" s="1"/>
  <c r="BY41" i="1"/>
  <c r="CT41" i="1" s="1"/>
  <c r="AW17" i="1"/>
  <c r="AW41" i="1"/>
  <c r="AW23" i="1"/>
  <c r="D73" i="1"/>
  <c r="D81" i="1"/>
  <c r="D86" i="1"/>
  <c r="AW59" i="1"/>
  <c r="AW76" i="1"/>
  <c r="AW18" i="1" s="1"/>
  <c r="D60" i="1"/>
  <c r="BK50" i="1"/>
  <c r="D57" i="1"/>
  <c r="AW50" i="1"/>
  <c r="BY50" i="1"/>
  <c r="AC77" i="1"/>
  <c r="AD77" i="1"/>
  <c r="AE77" i="1"/>
  <c r="AF77" i="1"/>
  <c r="AG77" i="1"/>
  <c r="AG76" i="1" s="1"/>
  <c r="AG18" i="1" s="1"/>
  <c r="CY18" i="1" s="1"/>
  <c r="AC23" i="1"/>
  <c r="AD23" i="1"/>
  <c r="AE23" i="1"/>
  <c r="AF23" i="1"/>
  <c r="AG23" i="1"/>
  <c r="AG22" i="1" s="1"/>
  <c r="AG15" i="1" s="1"/>
  <c r="CY15" i="1" s="1"/>
  <c r="CT50" i="1" l="1"/>
  <c r="BK18" i="1"/>
  <c r="D18" i="1" s="1"/>
  <c r="E76" i="1"/>
  <c r="BK40" i="1"/>
  <c r="E50" i="1"/>
  <c r="CT17" i="1"/>
  <c r="CT59" i="1"/>
  <c r="E20" i="1"/>
  <c r="E23" i="1"/>
  <c r="CT76" i="1"/>
  <c r="E41" i="1"/>
  <c r="AE76" i="1"/>
  <c r="CW77" i="1"/>
  <c r="AF22" i="1"/>
  <c r="CX23" i="1"/>
  <c r="AE22" i="1"/>
  <c r="CW23" i="1"/>
  <c r="AC76" i="1"/>
  <c r="CU77" i="1"/>
  <c r="AD22" i="1"/>
  <c r="CV23" i="1"/>
  <c r="AF76" i="1"/>
  <c r="CX77" i="1"/>
  <c r="AD76" i="1"/>
  <c r="CV77" i="1"/>
  <c r="AC22" i="1"/>
  <c r="CU23" i="1"/>
  <c r="D59" i="1"/>
  <c r="BY40" i="1"/>
  <c r="BY18" i="1"/>
  <c r="CT18" i="1" s="1"/>
  <c r="AW40" i="1"/>
  <c r="AW16" i="1" s="1"/>
  <c r="D76" i="1"/>
  <c r="AG14" i="1"/>
  <c r="CY14" i="1" s="1"/>
  <c r="D56" i="1"/>
  <c r="CS15" i="1"/>
  <c r="CS16" i="1"/>
  <c r="CS17" i="1"/>
  <c r="CS18" i="1"/>
  <c r="CS19" i="1"/>
  <c r="CS20" i="1"/>
  <c r="CS22" i="1"/>
  <c r="CY22" i="1"/>
  <c r="CS23" i="1"/>
  <c r="CY23" i="1"/>
  <c r="CS24" i="1"/>
  <c r="CY24" i="1"/>
  <c r="CS25" i="1"/>
  <c r="CY25" i="1"/>
  <c r="CS26" i="1"/>
  <c r="CY26" i="1"/>
  <c r="CS27" i="1"/>
  <c r="CY27" i="1"/>
  <c r="CS28" i="1"/>
  <c r="CY28" i="1"/>
  <c r="CS29" i="1"/>
  <c r="CY29" i="1"/>
  <c r="CS30" i="1"/>
  <c r="CY30" i="1"/>
  <c r="CS31" i="1"/>
  <c r="CY31" i="1"/>
  <c r="CS32" i="1"/>
  <c r="CY32" i="1"/>
  <c r="CS33" i="1"/>
  <c r="CY33" i="1"/>
  <c r="CS34" i="1"/>
  <c r="CY34" i="1"/>
  <c r="CS35" i="1"/>
  <c r="CY35" i="1"/>
  <c r="CS36" i="1"/>
  <c r="CY36" i="1"/>
  <c r="CS40" i="1"/>
  <c r="CY40" i="1"/>
  <c r="CS41" i="1"/>
  <c r="CY41" i="1"/>
  <c r="CS42" i="1"/>
  <c r="CY42" i="1"/>
  <c r="CS43" i="1"/>
  <c r="CY43" i="1"/>
  <c r="CS45" i="1"/>
  <c r="CY45" i="1"/>
  <c r="CS46" i="1"/>
  <c r="CS47" i="1"/>
  <c r="CY47" i="1"/>
  <c r="CS48" i="1"/>
  <c r="CY48" i="1"/>
  <c r="CS49" i="1"/>
  <c r="CY49" i="1"/>
  <c r="CS50" i="1"/>
  <c r="CY50" i="1"/>
  <c r="CS51" i="1"/>
  <c r="CY51" i="1"/>
  <c r="CS52" i="1"/>
  <c r="CY52" i="1"/>
  <c r="CS55" i="1"/>
  <c r="CY55" i="1"/>
  <c r="CS56" i="1"/>
  <c r="CY56" i="1"/>
  <c r="CS57" i="1"/>
  <c r="CY57" i="1"/>
  <c r="CS58" i="1"/>
  <c r="CY58" i="1"/>
  <c r="CS59" i="1"/>
  <c r="CY59" i="1"/>
  <c r="CS60" i="1"/>
  <c r="CY60" i="1"/>
  <c r="CS61" i="1"/>
  <c r="CY61" i="1"/>
  <c r="CS62" i="1"/>
  <c r="CY62" i="1"/>
  <c r="CS63" i="1"/>
  <c r="CY63" i="1"/>
  <c r="CS64" i="1"/>
  <c r="CY64" i="1"/>
  <c r="CS65" i="1"/>
  <c r="CY65" i="1"/>
  <c r="CS66" i="1"/>
  <c r="CY66" i="1"/>
  <c r="CS67" i="1"/>
  <c r="CY67" i="1"/>
  <c r="CS68" i="1"/>
  <c r="CY68" i="1"/>
  <c r="CS69" i="1"/>
  <c r="CY69" i="1"/>
  <c r="CS70" i="1"/>
  <c r="CY70" i="1"/>
  <c r="CS72" i="1"/>
  <c r="CS71" i="1" s="1"/>
  <c r="CY72" i="1"/>
  <c r="CY71" i="1" s="1"/>
  <c r="CS73" i="1"/>
  <c r="CY73" i="1"/>
  <c r="CS74" i="1"/>
  <c r="CY74" i="1"/>
  <c r="CS75" i="1"/>
  <c r="CY75" i="1"/>
  <c r="CS76" i="1"/>
  <c r="CY76" i="1"/>
  <c r="CS77" i="1"/>
  <c r="CY77" i="1"/>
  <c r="CS78" i="1"/>
  <c r="CY78" i="1"/>
  <c r="CS81" i="1"/>
  <c r="CY81" i="1"/>
  <c r="CS82" i="1"/>
  <c r="CY82" i="1"/>
  <c r="CS84" i="1"/>
  <c r="CY84" i="1"/>
  <c r="CS85" i="1"/>
  <c r="CY85" i="1"/>
  <c r="CS87" i="1"/>
  <c r="CY87" i="1"/>
  <c r="CS88" i="1"/>
  <c r="CY88" i="1"/>
  <c r="CS89" i="1"/>
  <c r="CY89" i="1"/>
  <c r="CS90" i="1"/>
  <c r="CY90" i="1"/>
  <c r="CS14" i="1"/>
  <c r="CN15" i="1"/>
  <c r="CO15" i="1"/>
  <c r="CP15" i="1"/>
  <c r="CQ15" i="1"/>
  <c r="CR15" i="1"/>
  <c r="CN16" i="1"/>
  <c r="CO16" i="1"/>
  <c r="CP16" i="1"/>
  <c r="CQ16" i="1"/>
  <c r="CR16" i="1"/>
  <c r="CM17" i="1"/>
  <c r="CN17" i="1"/>
  <c r="CO17" i="1"/>
  <c r="CP17" i="1"/>
  <c r="CQ17" i="1"/>
  <c r="CR17" i="1"/>
  <c r="CN18" i="1"/>
  <c r="CO18" i="1"/>
  <c r="CP18" i="1"/>
  <c r="CQ18" i="1"/>
  <c r="CR18" i="1"/>
  <c r="CM19" i="1"/>
  <c r="CN19" i="1"/>
  <c r="CO19" i="1"/>
  <c r="CP19" i="1"/>
  <c r="CQ19" i="1"/>
  <c r="CR19" i="1"/>
  <c r="CM20" i="1"/>
  <c r="CN20" i="1"/>
  <c r="CO20" i="1"/>
  <c r="CP20" i="1"/>
  <c r="CQ20" i="1"/>
  <c r="CR20" i="1"/>
  <c r="CN22" i="1"/>
  <c r="CO22" i="1"/>
  <c r="CP22" i="1"/>
  <c r="CQ22" i="1"/>
  <c r="CR22" i="1"/>
  <c r="CN23" i="1"/>
  <c r="CO23" i="1"/>
  <c r="CP23" i="1"/>
  <c r="CQ23" i="1"/>
  <c r="CR23" i="1"/>
  <c r="CN24" i="1"/>
  <c r="CO24" i="1"/>
  <c r="CP24" i="1"/>
  <c r="CQ24" i="1"/>
  <c r="CR24" i="1"/>
  <c r="CN25" i="1"/>
  <c r="CO25" i="1"/>
  <c r="CP25" i="1"/>
  <c r="CQ25" i="1"/>
  <c r="CR25" i="1"/>
  <c r="CN26" i="1"/>
  <c r="CO26" i="1"/>
  <c r="CP26" i="1"/>
  <c r="CQ26" i="1"/>
  <c r="CR26" i="1"/>
  <c r="CN27" i="1"/>
  <c r="CO27" i="1"/>
  <c r="CP27" i="1"/>
  <c r="CQ27" i="1"/>
  <c r="CR27" i="1"/>
  <c r="CN28" i="1"/>
  <c r="CO28" i="1"/>
  <c r="CP28" i="1"/>
  <c r="CQ28" i="1"/>
  <c r="CR28" i="1"/>
  <c r="CN29" i="1"/>
  <c r="CO29" i="1"/>
  <c r="CP29" i="1"/>
  <c r="CQ29" i="1"/>
  <c r="CR29" i="1"/>
  <c r="CN30" i="1"/>
  <c r="CO30" i="1"/>
  <c r="CP30" i="1"/>
  <c r="CQ30" i="1"/>
  <c r="CR30" i="1"/>
  <c r="CN31" i="1"/>
  <c r="CO31" i="1"/>
  <c r="CP31" i="1"/>
  <c r="CQ31" i="1"/>
  <c r="CR31" i="1"/>
  <c r="CN32" i="1"/>
  <c r="CO32" i="1"/>
  <c r="CP32" i="1"/>
  <c r="CQ32" i="1"/>
  <c r="CR32" i="1"/>
  <c r="CN33" i="1"/>
  <c r="CO33" i="1"/>
  <c r="CP33" i="1"/>
  <c r="CQ33" i="1"/>
  <c r="CR33" i="1"/>
  <c r="CN34" i="1"/>
  <c r="CO34" i="1"/>
  <c r="CP34" i="1"/>
  <c r="CQ34" i="1"/>
  <c r="CR34" i="1"/>
  <c r="CN35" i="1"/>
  <c r="CO35" i="1"/>
  <c r="CP35" i="1"/>
  <c r="CQ35" i="1"/>
  <c r="CR35" i="1"/>
  <c r="CN36" i="1"/>
  <c r="CO36" i="1"/>
  <c r="CP36" i="1"/>
  <c r="CQ36" i="1"/>
  <c r="CR36" i="1"/>
  <c r="CN40" i="1"/>
  <c r="CO40" i="1"/>
  <c r="CP40" i="1"/>
  <c r="CQ40" i="1"/>
  <c r="CR40" i="1"/>
  <c r="CN41" i="1"/>
  <c r="CO41" i="1"/>
  <c r="CP41" i="1"/>
  <c r="CQ41" i="1"/>
  <c r="CR41" i="1"/>
  <c r="CN42" i="1"/>
  <c r="CO42" i="1"/>
  <c r="CP42" i="1"/>
  <c r="CQ42" i="1"/>
  <c r="CR42" i="1"/>
  <c r="CN43" i="1"/>
  <c r="CO43" i="1"/>
  <c r="CP43" i="1"/>
  <c r="CQ43" i="1"/>
  <c r="CR43" i="1"/>
  <c r="CN45" i="1"/>
  <c r="CO45" i="1"/>
  <c r="CP45" i="1"/>
  <c r="CQ45" i="1"/>
  <c r="CR45" i="1"/>
  <c r="CN46" i="1"/>
  <c r="CO46" i="1"/>
  <c r="CP46" i="1"/>
  <c r="CQ46" i="1"/>
  <c r="CR46" i="1"/>
  <c r="CN47" i="1"/>
  <c r="CO47" i="1"/>
  <c r="CP47" i="1"/>
  <c r="CQ47" i="1"/>
  <c r="CR47" i="1"/>
  <c r="CN48" i="1"/>
  <c r="CO48" i="1"/>
  <c r="CP48" i="1"/>
  <c r="CQ48" i="1"/>
  <c r="CR48" i="1"/>
  <c r="CN49" i="1"/>
  <c r="CO49" i="1"/>
  <c r="CP49" i="1"/>
  <c r="CQ49" i="1"/>
  <c r="CR49" i="1"/>
  <c r="CN50" i="1"/>
  <c r="CO50" i="1"/>
  <c r="CP50" i="1"/>
  <c r="CQ50" i="1"/>
  <c r="CR50" i="1"/>
  <c r="CN51" i="1"/>
  <c r="CO51" i="1"/>
  <c r="CP51" i="1"/>
  <c r="CQ51" i="1"/>
  <c r="CR51" i="1"/>
  <c r="CN52" i="1"/>
  <c r="CO52" i="1"/>
  <c r="CP52" i="1"/>
  <c r="CQ52" i="1"/>
  <c r="CR52" i="1"/>
  <c r="CM55" i="1"/>
  <c r="CN55" i="1"/>
  <c r="CO55" i="1"/>
  <c r="CP55" i="1"/>
  <c r="CQ55" i="1"/>
  <c r="CR55" i="1"/>
  <c r="CM56" i="1"/>
  <c r="CN56" i="1"/>
  <c r="CO56" i="1"/>
  <c r="CP56" i="1"/>
  <c r="CQ56" i="1"/>
  <c r="CR56" i="1"/>
  <c r="CM57" i="1"/>
  <c r="CN57" i="1"/>
  <c r="CO57" i="1"/>
  <c r="CP57" i="1"/>
  <c r="CQ57" i="1"/>
  <c r="CR57" i="1"/>
  <c r="CM58" i="1"/>
  <c r="CN58" i="1"/>
  <c r="CO58" i="1"/>
  <c r="CP58" i="1"/>
  <c r="CQ58" i="1"/>
  <c r="CR58" i="1"/>
  <c r="CM59" i="1"/>
  <c r="CN59" i="1"/>
  <c r="CO59" i="1"/>
  <c r="CP59" i="1"/>
  <c r="CQ59" i="1"/>
  <c r="CR59" i="1"/>
  <c r="CM60" i="1"/>
  <c r="CN60" i="1"/>
  <c r="CO60" i="1"/>
  <c r="CP60" i="1"/>
  <c r="CQ60" i="1"/>
  <c r="CR60" i="1"/>
  <c r="CM61" i="1"/>
  <c r="CN61" i="1"/>
  <c r="CO61" i="1"/>
  <c r="CP61" i="1"/>
  <c r="CQ61" i="1"/>
  <c r="CR61" i="1"/>
  <c r="CM62" i="1"/>
  <c r="CN62" i="1"/>
  <c r="CO62" i="1"/>
  <c r="CP62" i="1"/>
  <c r="CQ62" i="1"/>
  <c r="CR62" i="1"/>
  <c r="CM63" i="1"/>
  <c r="CN63" i="1"/>
  <c r="CO63" i="1"/>
  <c r="CP63" i="1"/>
  <c r="CQ63" i="1"/>
  <c r="CR63" i="1"/>
  <c r="CM64" i="1"/>
  <c r="CN64" i="1"/>
  <c r="CO64" i="1"/>
  <c r="CP64" i="1"/>
  <c r="CQ64" i="1"/>
  <c r="CR64" i="1"/>
  <c r="CM65" i="1"/>
  <c r="CN65" i="1"/>
  <c r="CO65" i="1"/>
  <c r="CP65" i="1"/>
  <c r="CQ65" i="1"/>
  <c r="CR65" i="1"/>
  <c r="CM66" i="1"/>
  <c r="CN66" i="1"/>
  <c r="CO66" i="1"/>
  <c r="CP66" i="1"/>
  <c r="CQ66" i="1"/>
  <c r="CR66" i="1"/>
  <c r="CM67" i="1"/>
  <c r="CN67" i="1"/>
  <c r="CO67" i="1"/>
  <c r="CP67" i="1"/>
  <c r="CQ67" i="1"/>
  <c r="CR67" i="1"/>
  <c r="CM68" i="1"/>
  <c r="CN68" i="1"/>
  <c r="CO68" i="1"/>
  <c r="CP68" i="1"/>
  <c r="CQ68" i="1"/>
  <c r="CR68" i="1"/>
  <c r="CM69" i="1"/>
  <c r="CN69" i="1"/>
  <c r="CO69" i="1"/>
  <c r="CP69" i="1"/>
  <c r="CQ69" i="1"/>
  <c r="CR69" i="1"/>
  <c r="CM70" i="1"/>
  <c r="CN70" i="1"/>
  <c r="CO70" i="1"/>
  <c r="CP70" i="1"/>
  <c r="CQ70" i="1"/>
  <c r="CR70" i="1"/>
  <c r="CM72" i="1"/>
  <c r="CM71" i="1" s="1"/>
  <c r="CN72" i="1"/>
  <c r="CN71" i="1" s="1"/>
  <c r="CO72" i="1"/>
  <c r="CO71" i="1" s="1"/>
  <c r="CP72" i="1"/>
  <c r="CP71" i="1" s="1"/>
  <c r="CQ72" i="1"/>
  <c r="CQ71" i="1" s="1"/>
  <c r="CR72" i="1"/>
  <c r="CR71" i="1" s="1"/>
  <c r="CM73" i="1"/>
  <c r="CN73" i="1"/>
  <c r="CO73" i="1"/>
  <c r="CP73" i="1"/>
  <c r="CQ73" i="1"/>
  <c r="CR73" i="1"/>
  <c r="CM74" i="1"/>
  <c r="CN74" i="1"/>
  <c r="CO74" i="1"/>
  <c r="CP74" i="1"/>
  <c r="CQ74" i="1"/>
  <c r="CR74" i="1"/>
  <c r="CM75" i="1"/>
  <c r="CN75" i="1"/>
  <c r="CO75" i="1"/>
  <c r="CP75" i="1"/>
  <c r="CQ75" i="1"/>
  <c r="CR75" i="1"/>
  <c r="CM76" i="1"/>
  <c r="CN76" i="1"/>
  <c r="CO76" i="1"/>
  <c r="CP76" i="1"/>
  <c r="CQ76" i="1"/>
  <c r="CR76" i="1"/>
  <c r="CM77" i="1"/>
  <c r="CN77" i="1"/>
  <c r="CO77" i="1"/>
  <c r="CP77" i="1"/>
  <c r="CQ77" i="1"/>
  <c r="CR77" i="1"/>
  <c r="CM78" i="1"/>
  <c r="CN78" i="1"/>
  <c r="CO78" i="1"/>
  <c r="CP78" i="1"/>
  <c r="CQ78" i="1"/>
  <c r="CR78" i="1"/>
  <c r="CM81" i="1"/>
  <c r="CN81" i="1"/>
  <c r="CO81" i="1"/>
  <c r="CP81" i="1"/>
  <c r="CQ81" i="1"/>
  <c r="CR81" i="1"/>
  <c r="CM82" i="1"/>
  <c r="CN82" i="1"/>
  <c r="CO82" i="1"/>
  <c r="CP82" i="1"/>
  <c r="CQ82" i="1"/>
  <c r="CR82" i="1"/>
  <c r="CM84" i="1"/>
  <c r="CN84" i="1"/>
  <c r="CO84" i="1"/>
  <c r="CP84" i="1"/>
  <c r="CQ84" i="1"/>
  <c r="CR84" i="1"/>
  <c r="CM85" i="1"/>
  <c r="CN85" i="1"/>
  <c r="CO85" i="1"/>
  <c r="CP85" i="1"/>
  <c r="CQ85" i="1"/>
  <c r="CR85" i="1"/>
  <c r="CM87" i="1"/>
  <c r="CN87" i="1"/>
  <c r="CO87" i="1"/>
  <c r="CP87" i="1"/>
  <c r="CQ87" i="1"/>
  <c r="CR87" i="1"/>
  <c r="CM88" i="1"/>
  <c r="CN88" i="1"/>
  <c r="CO88" i="1"/>
  <c r="CP88" i="1"/>
  <c r="CQ88" i="1"/>
  <c r="CR88" i="1"/>
  <c r="CM89" i="1"/>
  <c r="CN89" i="1"/>
  <c r="CO89" i="1"/>
  <c r="CP89" i="1"/>
  <c r="CQ89" i="1"/>
  <c r="CR89" i="1"/>
  <c r="CM90" i="1"/>
  <c r="CN90" i="1"/>
  <c r="CO90" i="1"/>
  <c r="CP90" i="1"/>
  <c r="CQ90" i="1"/>
  <c r="CR90" i="1"/>
  <c r="CN14" i="1"/>
  <c r="CP14" i="1"/>
  <c r="CQ14" i="1"/>
  <c r="CR14" i="1"/>
  <c r="CL14" i="1"/>
  <c r="D17" i="1"/>
  <c r="D19" i="1"/>
  <c r="D20" i="1"/>
  <c r="CR86" i="1" l="1"/>
  <c r="CO86" i="1"/>
  <c r="CQ86" i="1"/>
  <c r="CP86" i="1"/>
  <c r="CN86" i="1"/>
  <c r="CY86" i="1"/>
  <c r="CM86" i="1"/>
  <c r="CS86" i="1"/>
  <c r="BK16" i="1"/>
  <c r="BK14" i="1" s="1"/>
  <c r="E40" i="1"/>
  <c r="E18" i="1"/>
  <c r="AF18" i="1"/>
  <c r="CX18" i="1" s="1"/>
  <c r="CX76" i="1"/>
  <c r="AD15" i="1"/>
  <c r="CV22" i="1"/>
  <c r="BY16" i="1"/>
  <c r="CT40" i="1"/>
  <c r="AC18" i="1"/>
  <c r="CU18" i="1" s="1"/>
  <c r="CU76" i="1"/>
  <c r="AE15" i="1"/>
  <c r="CW22" i="1"/>
  <c r="AC15" i="1"/>
  <c r="CU22" i="1"/>
  <c r="AF15" i="1"/>
  <c r="CX22" i="1"/>
  <c r="AD18" i="1"/>
  <c r="CV18" i="1" s="1"/>
  <c r="CV76" i="1"/>
  <c r="AE18" i="1"/>
  <c r="CW18" i="1" s="1"/>
  <c r="CW76" i="1"/>
  <c r="CM18" i="1"/>
  <c r="BY14" i="1"/>
  <c r="AW14" i="1"/>
  <c r="D55" i="1"/>
  <c r="CT14" i="1" l="1"/>
  <c r="CT16" i="1"/>
  <c r="CU15" i="1"/>
  <c r="AC14" i="1"/>
  <c r="CU14" i="1" s="1"/>
  <c r="CW15" i="1"/>
  <c r="AE14" i="1"/>
  <c r="CW14" i="1" s="1"/>
  <c r="CV15" i="1"/>
  <c r="AD14" i="1"/>
  <c r="CV14" i="1" s="1"/>
  <c r="CX15" i="1"/>
  <c r="AF14" i="1"/>
  <c r="CX14" i="1" s="1"/>
  <c r="D54" i="1"/>
  <c r="D53" i="1" l="1"/>
  <c r="D52" i="1" l="1"/>
  <c r="CM52" i="1"/>
  <c r="D51" i="1" l="1"/>
  <c r="CM51" i="1"/>
  <c r="D50" i="1" l="1"/>
  <c r="CM50" i="1"/>
  <c r="D49" i="1" l="1"/>
  <c r="CM49" i="1"/>
  <c r="D48" i="1" l="1"/>
  <c r="CM48" i="1"/>
  <c r="D47" i="1" l="1"/>
  <c r="CM47" i="1"/>
  <c r="D46" i="1" l="1"/>
  <c r="CM46" i="1"/>
  <c r="D45" i="1" l="1"/>
  <c r="CM45" i="1"/>
  <c r="D44" i="1" l="1"/>
  <c r="D43" i="1" l="1"/>
  <c r="CM43" i="1"/>
  <c r="D42" i="1" l="1"/>
  <c r="CM42" i="1"/>
  <c r="D41" i="1" l="1"/>
  <c r="CM41" i="1"/>
  <c r="D40" i="1" l="1"/>
  <c r="U16" i="1"/>
  <c r="E16" i="1" s="1"/>
  <c r="CM40" i="1"/>
  <c r="CM16" i="1" l="1"/>
  <c r="D16" i="1"/>
  <c r="D37" i="1"/>
  <c r="CM37" i="1"/>
  <c r="D36" i="1" l="1"/>
  <c r="CM36" i="1"/>
  <c r="D35" i="1" l="1"/>
  <c r="CM35" i="1"/>
  <c r="D34" i="1" l="1"/>
  <c r="CM34" i="1"/>
  <c r="D33" i="1" l="1"/>
  <c r="CM33" i="1"/>
  <c r="D32" i="1" l="1"/>
  <c r="CM32" i="1"/>
  <c r="D31" i="1" l="1"/>
  <c r="D30" i="1" l="1"/>
  <c r="CM30" i="1"/>
  <c r="D29" i="1" l="1"/>
  <c r="CM29" i="1"/>
  <c r="D28" i="1" l="1"/>
  <c r="CM28" i="1"/>
  <c r="D27" i="1" l="1"/>
  <c r="CM27" i="1"/>
  <c r="D26" i="1" l="1"/>
  <c r="CM26" i="1"/>
  <c r="D25" i="1" l="1"/>
  <c r="CM25" i="1"/>
  <c r="D24" i="1" l="1"/>
  <c r="CM24" i="1"/>
  <c r="D23" i="1" l="1"/>
  <c r="U22" i="1"/>
  <c r="E22" i="1" s="1"/>
  <c r="CM23" i="1"/>
  <c r="U15" i="1" l="1"/>
  <c r="E15" i="1" s="1"/>
  <c r="D22" i="1"/>
  <c r="CM22" i="1"/>
  <c r="CM15" i="1" l="1"/>
  <c r="D15" i="1"/>
  <c r="U14" i="1"/>
  <c r="E14" i="1" s="1"/>
  <c r="CM14" i="1" l="1"/>
  <c r="D14" i="1"/>
</calcChain>
</file>

<file path=xl/sharedStrings.xml><?xml version="1.0" encoding="utf-8"?>
<sst xmlns="http://schemas.openxmlformats.org/spreadsheetml/2006/main" count="667" uniqueCount="333">
  <si>
    <t>Приложение  № 4</t>
  </si>
  <si>
    <t>к приказу Минэнерго России</t>
  </si>
  <si>
    <t>от «05» мая 2016 г. №380</t>
  </si>
  <si>
    <t>Форма 4. План ввода основных средств</t>
  </si>
  <si>
    <t>Инвестиционная программа Общества с ограниченной ответственностью "Электросети", г.Северск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</si>
  <si>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</si>
  <si>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</si>
  <si>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</si>
  <si>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</si>
  <si>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2022 году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</si>
  <si>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</si>
  <si>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</si>
  <si>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</si>
  <si>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</si>
  <si>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</si>
  <si>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</si>
  <si>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</si>
  <si>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</si>
  <si>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</si>
  <si>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</si>
  <si>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>План (утвержденный план)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</si>
  <si>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</si>
  <si>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</si>
  <si>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</si>
  <si>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</si>
  <si>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</si>
  <si>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</si>
  <si>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</si>
  <si>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</si>
  <si>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</si>
  <si>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</si>
  <si>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</si>
  <si>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</si>
  <si>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</si>
  <si>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</si>
  <si>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</si>
  <si>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</si>
  <si>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</si>
  <si>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</si>
  <si>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</si>
  <si>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</si>
  <si>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</si>
  <si>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</si>
  <si>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</si>
  <si>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</si>
  <si>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</si>
  <si>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</si>
  <si>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</si>
  <si>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</si>
  <si>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</si>
  <si>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</si>
  <si>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</si>
  <si>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</si>
  <si>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</si>
  <si>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</si>
  <si>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</si>
  <si>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</si>
  <si>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</si>
  <si>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</si>
  <si>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</si>
  <si>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</si>
  <si>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</si>
  <si>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</si>
  <si>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</si>
  <si>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</si>
  <si>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</si>
  <si>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</si>
  <si>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</si>
  <si>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</si>
  <si>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</si>
  <si>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</si>
  <si>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</si>
  <si>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</si>
  <si>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</si>
  <si>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</si>
  <si>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</si>
  <si>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</si>
  <si>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</si>
  <si>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</si>
  <si>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</si>
  <si>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</si>
  <si>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</si>
  <si>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</si>
  <si>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</si>
  <si>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</si>
  <si>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</si>
  <si>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</si>
  <si>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</si>
  <si>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</si>
  <si>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</si>
  <si>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</si>
  <si>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</si>
  <si>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</si>
  <si>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</si>
  <si>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</si>
  <si>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</si>
  <si>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</si>
  <si>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</si>
  <si>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</si>
  <si>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</si>
  <si>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</si>
  <si>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</si>
  <si>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</si>
  <si>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</si>
  <si>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</si>
  <si>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</si>
  <si>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</si>
  <si>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</si>
  <si>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</si>
  <si>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</si>
  <si>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</si>
  <si>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</si>
  <si>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</si>
  <si>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</si>
  <si>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</si>
  <si>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</si>
  <si>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</si>
  <si>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</si>
  <si>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</si>
  <si>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</si>
  <si>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</si>
  <si>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</si>
  <si>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</si>
  <si>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</si>
  <si>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</si>
  <si>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</si>
  <si>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</si>
  <si>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</si>
  <si>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</si>
  <si>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нд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</si>
  <si>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</si>
  <si>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</si>
  <si>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</si>
  <si>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</si>
  <si>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</si>
  <si>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</si>
  <si>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</si>
  <si>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</si>
  <si>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</si>
  <si>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</si>
  <si>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</si>
  <si>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</si>
  <si>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</si>
  <si>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</si>
  <si>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</si>
  <si>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</si>
  <si>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Томская область, город Северск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</si>
  <si>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</si>
  <si>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</si>
  <si>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</si>
  <si>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</si>
  <si>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</si>
  <si>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</si>
  <si>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</si>
  <si>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</si>
  <si>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</si>
  <si>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</si>
  <si>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</si>
  <si>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</si>
  <si>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</si>
  <si>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</si>
  <si>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</si>
  <si>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</si>
  <si>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</si>
  <si>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</si>
  <si>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</si>
  <si>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</si>
  <si>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</si>
  <si>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</si>
  <si>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</si>
  <si>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</si>
  <si>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</si>
  <si>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</si>
  <si>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</si>
  <si>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</si>
  <si>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</si>
  <si>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</si>
  <si>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</si>
  <si>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</si>
  <si>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</si>
  <si>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</si>
  <si>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</si>
  <si>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</si>
  <si>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</si>
  <si>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релейной защиты главных понизительных и распределительных подстанций</t>
  </si>
  <si>
    <t>М_004</t>
  </si>
  <si>
    <t>1.2.1.2.2</t>
  </si>
  <si>
    <t>Техническое перевооружение релейной защиты трансформаторных подстанций</t>
  </si>
  <si>
    <t>М_005</t>
  </si>
  <si>
    <t>1.2.1.2.3</t>
  </si>
  <si>
    <t>Модернизация распределительных подстанций (замена масляных выключателей на вакумные, замена релейной защиты)</t>
  </si>
  <si>
    <t>М_006</t>
  </si>
  <si>
    <t>1.2.1.2.4</t>
  </si>
  <si>
    <t xml:space="preserve">Модернизация трансформаторных  подстанций 6-10 кВ (замена масляных трансформаторов на энергосберегающие) </t>
  </si>
  <si>
    <t>М_007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</si>
  <si>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</si>
  <si>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</si>
  <si>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</si>
  <si>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</si>
  <si>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</si>
  <si>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</si>
  <si>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1.2.2.2.1</t>
  </si>
  <si>
    <t>Модернизация линий электропередачи 10 кВ (замена проводов на СИП)</t>
  </si>
  <si>
    <t>М_009</t>
  </si>
  <si>
    <t>1.2.2.2.2</t>
  </si>
  <si>
    <t>Модернизация линий электропередачи 0,4 кВ (замена проводов на СИП)</t>
  </si>
  <si>
    <t>М_010</t>
  </si>
  <si>
    <t>1.2.2.2.3</t>
  </si>
  <si>
    <t>Модернизация линий электропередачи 0,4 кВ</t>
  </si>
  <si>
    <t>М_003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</si>
  <si>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</si>
  <si>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</si>
  <si>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</si>
  <si>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</si>
  <si>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1.2.3.1.1.</t>
  </si>
  <si>
    <t>М_011</t>
  </si>
  <si>
    <t>1.2.3.2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</si>
  <si>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</si>
  <si>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</si>
  <si>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</si>
  <si>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110 кВ и выше, всего, в том числе:»</t>
  </si>
  <si>
    <t>1.2.3.4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</si>
  <si>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</si>
  <si>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</si>
  <si>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</si>
  <si>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</si>
  <si>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</si>
  <si>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</si>
  <si>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</si>
  <si>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</si>
  <si>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</si>
  <si>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</si>
  <si>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Реконструкция прочих объектов основных средств, всего, в том числе:</t>
  </si>
  <si>
    <t>1.2.4.1</t>
  </si>
  <si>
    <t>Модернизация, техническое перевооружение прочих объектов основных средств, всего, в том числе:</t>
  </si>
  <si>
    <t>1.2.4.2.1</t>
  </si>
  <si>
    <t>Создание автоматизированной системы диспетчерского управления (АСДУ)</t>
  </si>
  <si>
    <t>М_012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</si>
  <si>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</si>
  <si>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</si>
  <si>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</si>
  <si>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</si>
  <si>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</si>
  <si>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</si>
  <si>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</si>
  <si>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</si>
  <si>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</si>
  <si>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линий электропередачи:</t>
  </si>
  <si>
    <t>1.4.2</t>
  </si>
  <si>
    <t>Строительство трансформаторных подстанций:</t>
  </si>
  <si>
    <t>1.4.2.1</t>
  </si>
  <si>
    <t>1.4.2.2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</si>
  <si>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</si>
  <si>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</si>
  <si>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</si>
  <si>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</si>
  <si>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</si>
  <si>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М_017</t>
  </si>
  <si>
    <t>1.6.2</t>
  </si>
  <si>
    <t>Приобретение оборудования для проведения испытаний и диагностики электрических сетей</t>
  </si>
  <si>
    <t>М_018</t>
  </si>
  <si>
    <t>1.6.3</t>
  </si>
  <si>
    <t>Приобретение информационно-вычислительной техники</t>
  </si>
  <si>
    <t>М_022</t>
  </si>
  <si>
    <t>1.1.1.1.1</t>
  </si>
  <si>
    <t>ВЛ-10кВ ПС-35/10кВ "Наумовка"-ТП-1002</t>
  </si>
  <si>
    <t>К_12</t>
  </si>
  <si>
    <t>Строительство линии электропередачи 6 кВ</t>
  </si>
  <si>
    <t>1.2.1.1.1</t>
  </si>
  <si>
    <t>Реконструкция распределительного  устройства 10 кВ</t>
  </si>
  <si>
    <t>N_004</t>
  </si>
  <si>
    <t>1.2.2.1.1</t>
  </si>
  <si>
    <t>Реконструкция линий электропередачи 6 кВ</t>
  </si>
  <si>
    <t>N_005</t>
  </si>
  <si>
    <t>1.4.1.1</t>
  </si>
  <si>
    <t>N_006</t>
  </si>
  <si>
    <t>Приобретение автотранспорта, спецтехники и оборудования</t>
  </si>
  <si>
    <t>1.6.4</t>
  </si>
  <si>
    <t>N_003</t>
  </si>
  <si>
    <t xml:space="preserve">Реконструкция пристройки к административному зданию, расположенному по адресу: Томская область, г. Северск, ул. Мира, д. 18Б, стр. 4  </t>
  </si>
  <si>
    <t>Создание системы мониторинга транспорта</t>
  </si>
  <si>
    <t>О_008</t>
  </si>
  <si>
    <t xml:space="preserve">Установка системы видео наблюдения объектов энергоснабжения      </t>
  </si>
  <si>
    <t>О_009</t>
  </si>
  <si>
    <t xml:space="preserve">Установка  системы кондиционирования воздуха в помещениях </t>
  </si>
  <si>
    <t>О_010</t>
  </si>
  <si>
    <t xml:space="preserve">Строительство КТПН 10/0,4 кВ 250 кВА </t>
  </si>
  <si>
    <t>О_004</t>
  </si>
  <si>
    <t xml:space="preserve">Строительство КТПН 6/0,4 кВ 400 кВА </t>
  </si>
  <si>
    <t>О_005</t>
  </si>
  <si>
    <t xml:space="preserve">Строительство 2КТПН 10/0,4 кВ 400 кВА </t>
  </si>
  <si>
    <t>О_006</t>
  </si>
  <si>
    <t xml:space="preserve">Строительство линии электропередачи 0,4 кВ </t>
  </si>
  <si>
    <t>О_001</t>
  </si>
  <si>
    <t xml:space="preserve">Строительство линии электропередачи 10кВ </t>
  </si>
  <si>
    <t>О_003</t>
  </si>
  <si>
    <t>О_007</t>
  </si>
  <si>
    <t>Реконструкция линий электропередачи 10 кВ (замена ВЛ на КЛ)</t>
  </si>
  <si>
    <t>О_012</t>
  </si>
  <si>
    <t xml:space="preserve">Реконструкция линии электропередачи 0,4 кВ </t>
  </si>
  <si>
    <t>О_002</t>
  </si>
  <si>
    <t>1.6.5</t>
  </si>
  <si>
    <t>1.6.6</t>
  </si>
  <si>
    <t>1.6.7</t>
  </si>
  <si>
    <t>Факт</t>
  </si>
  <si>
    <t>1.2.4.2</t>
  </si>
  <si>
    <t>Реконструкция распределительного  устройства 0,4 кВ</t>
  </si>
  <si>
    <t>1.2.1.1.2</t>
  </si>
  <si>
    <t>1.2.2.1.2</t>
  </si>
  <si>
    <t>1.2.2.1.3</t>
  </si>
  <si>
    <t>Создание интеллектуальной системы учета</t>
  </si>
  <si>
    <t>1.4.1.2</t>
  </si>
  <si>
    <t>1.4.1.3</t>
  </si>
  <si>
    <t>1.4.2.3</t>
  </si>
  <si>
    <t>штук</t>
  </si>
  <si>
    <t>Приобретение дополнительного оборудования в связи с производственной необходимостью</t>
  </si>
  <si>
    <t>Год раскрытия информации: 2025 год</t>
  </si>
  <si>
    <t>Изменение сроков, перечня, стоимости</t>
  </si>
  <si>
    <t>1.6.8</t>
  </si>
  <si>
    <t>Создание системы информационно-технической безопасности</t>
  </si>
  <si>
    <t>Исполнение требований законодательства по обеспечению Информационной безопасности</t>
  </si>
  <si>
    <t>Изменение стоимости и сроков выполнения работ по причине ВЫПОЛНЕНИЯ РАБОТ ПО ЛЕСОВОССТАНОВЛЕНИЮ в 2025-2028 г.</t>
  </si>
  <si>
    <t>Изменение стоимости и срока начала реализации проекта (вместо РП-4, продолжить ГПП-701)</t>
  </si>
  <si>
    <t>Изменение перечня, стоимости</t>
  </si>
  <si>
    <t>Изменение срока начала реализации проекта с 2027 г.</t>
  </si>
  <si>
    <t>Изменение стоимости</t>
  </si>
  <si>
    <t>Изменение перечня, приобретение базовых станций,стоимости</t>
  </si>
  <si>
    <t>Изменение срока 2026, стоимости, перечня</t>
  </si>
  <si>
    <t>Равномерное распределение нагрузок и обеспечение качества электроснабжения</t>
  </si>
  <si>
    <t>Обеспечение потребности в транспорте в соответствии с методикой</t>
  </si>
  <si>
    <t>Исполнение требований законодательства по оснащению автотранспорта тахографами</t>
  </si>
  <si>
    <t xml:space="preserve">нд </t>
  </si>
  <si>
    <t>Р_001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</si>
</sst>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_р_."/>
  </numFmts>
  <fonts count="30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5" tint="-0.49998474074526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75">
    <xf numFmtId="0" fontId="0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2" fillId="0" borderId="16" applyNumberFormat="0" applyFill="0" applyAlignment="0" applyProtection="0"/>
    <xf numFmtId="0" fontId="13" fillId="0" borderId="17" applyNumberFormat="0" applyFill="0" applyAlignment="0" applyProtection="0"/>
    <xf numFmtId="0" fontId="14" fillId="0" borderId="1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9" applyNumberFormat="0" applyFill="0" applyAlignment="0" applyProtection="0"/>
    <xf numFmtId="0" fontId="16" fillId="21" borderId="20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0" borderId="0"/>
    <xf numFmtId="0" fontId="20" fillId="0" borderId="0"/>
    <xf numFmtId="0" fontId="20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21" applyNumberFormat="0" applyFont="0" applyAlignment="0" applyProtection="0"/>
    <xf numFmtId="9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3" fillId="0" borderId="22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185">
    <xf numFmtId="0" fontId="0" fillId="0" borderId="0" xfId="0"/>
    <xf numFmtId="0" fontId="4" fillId="0" borderId="0" xfId="2" applyFont="1" applyFill="1" applyBorder="1" applyAlignment="1"/>
    <xf numFmtId="0" fontId="4" fillId="0" borderId="0" xfId="4" applyFont="1" applyFill="1" applyBorder="1" applyAlignment="1"/>
    <xf numFmtId="0" fontId="4" fillId="0" borderId="0" xfId="5" applyFont="1" applyFill="1" applyBorder="1" applyAlignment="1">
      <alignment vertical="center"/>
    </xf>
    <xf numFmtId="164" fontId="4" fillId="0" borderId="3" xfId="3" applyNumberFormat="1" applyFont="1" applyFill="1" applyBorder="1" applyAlignment="1">
      <alignment horizontal="center" vertical="center"/>
    </xf>
    <xf numFmtId="164" fontId="4" fillId="0" borderId="0" xfId="3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4" fillId="0" borderId="9" xfId="0" applyNumberFormat="1" applyFont="1" applyFill="1" applyBorder="1" applyAlignment="1">
      <alignment horizontal="center" vertical="center"/>
    </xf>
    <xf numFmtId="0" fontId="0" fillId="0" borderId="0" xfId="0" applyFont="1" applyFill="1"/>
    <xf numFmtId="164" fontId="0" fillId="0" borderId="0" xfId="0" applyNumberFormat="1" applyFont="1" applyFill="1"/>
    <xf numFmtId="0" fontId="0" fillId="0" borderId="0" xfId="0" applyFont="1" applyFill="1" applyBorder="1"/>
    <xf numFmtId="0" fontId="4" fillId="0" borderId="0" xfId="3" applyFont="1" applyFill="1" applyAlignment="1">
      <alignment vertical="center"/>
    </xf>
    <xf numFmtId="0" fontId="4" fillId="0" borderId="0" xfId="3" applyFont="1" applyFill="1" applyBorder="1" applyAlignment="1">
      <alignment vertical="center"/>
    </xf>
    <xf numFmtId="0" fontId="0" fillId="0" borderId="0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3" xfId="5" applyFont="1" applyFill="1" applyBorder="1" applyAlignment="1">
      <alignment horizontal="center" vertical="center" textRotation="90" wrapText="1"/>
    </xf>
    <xf numFmtId="164" fontId="0" fillId="0" borderId="3" xfId="5" applyNumberFormat="1" applyFont="1" applyFill="1" applyBorder="1" applyAlignment="1">
      <alignment horizontal="center" vertical="center" textRotation="90" wrapText="1"/>
    </xf>
    <xf numFmtId="164" fontId="0" fillId="0" borderId="3" xfId="0" applyNumberFormat="1" applyFont="1" applyFill="1" applyBorder="1" applyAlignment="1">
      <alignment horizontal="center" vertical="center" textRotation="90" wrapText="1"/>
    </xf>
    <xf numFmtId="49" fontId="0" fillId="0" borderId="3" xfId="5" applyNumberFormat="1" applyFont="1" applyFill="1" applyBorder="1" applyAlignment="1">
      <alignment horizontal="center" vertical="center"/>
    </xf>
    <xf numFmtId="164" fontId="0" fillId="0" borderId="3" xfId="5" applyNumberFormat="1" applyFont="1" applyFill="1" applyBorder="1" applyAlignment="1">
      <alignment horizontal="center" vertical="center"/>
    </xf>
    <xf numFmtId="49" fontId="0" fillId="0" borderId="0" xfId="5" applyNumberFormat="1" applyFont="1" applyFill="1" applyBorder="1" applyAlignment="1">
      <alignment horizontal="center" vertical="center"/>
    </xf>
    <xf numFmtId="49" fontId="0" fillId="0" borderId="9" xfId="5" applyNumberFormat="1" applyFont="1" applyFill="1" applyBorder="1" applyAlignment="1">
      <alignment horizontal="center" vertical="center"/>
    </xf>
    <xf numFmtId="49" fontId="0" fillId="0" borderId="7" xfId="5" applyNumberFormat="1" applyFont="1" applyFill="1" applyBorder="1" applyAlignment="1">
      <alignment horizontal="center" vertical="center"/>
    </xf>
    <xf numFmtId="0" fontId="0" fillId="29" borderId="0" xfId="0" applyFont="1" applyFill="1"/>
    <xf numFmtId="164" fontId="0" fillId="29" borderId="0" xfId="0" applyNumberFormat="1" applyFont="1" applyFill="1"/>
    <xf numFmtId="0" fontId="0" fillId="29" borderId="3" xfId="0" applyFont="1" applyFill="1" applyBorder="1" applyAlignment="1">
      <alignment horizontal="center" vertical="center" textRotation="90" wrapText="1"/>
    </xf>
    <xf numFmtId="0" fontId="0" fillId="29" borderId="3" xfId="5" applyFont="1" applyFill="1" applyBorder="1" applyAlignment="1">
      <alignment horizontal="center" vertical="center" textRotation="90" wrapText="1"/>
    </xf>
    <xf numFmtId="164" fontId="0" fillId="29" borderId="3" xfId="5" applyNumberFormat="1" applyFont="1" applyFill="1" applyBorder="1" applyAlignment="1">
      <alignment horizontal="center" vertical="center" textRotation="90" wrapText="1"/>
    </xf>
    <xf numFmtId="49" fontId="0" fillId="29" borderId="3" xfId="5" applyNumberFormat="1" applyFont="1" applyFill="1" applyBorder="1" applyAlignment="1">
      <alignment horizontal="center" vertical="center"/>
    </xf>
    <xf numFmtId="164" fontId="4" fillId="25" borderId="3" xfId="3" applyNumberFormat="1" applyFont="1" applyFill="1" applyBorder="1" applyAlignment="1">
      <alignment horizontal="center" vertical="center"/>
    </xf>
    <xf numFmtId="164" fontId="4" fillId="26" borderId="3" xfId="3" applyNumberFormat="1" applyFont="1" applyFill="1" applyBorder="1" applyAlignment="1">
      <alignment horizontal="center" vertical="center"/>
    </xf>
    <xf numFmtId="164" fontId="4" fillId="30" borderId="3" xfId="3" applyNumberFormat="1" applyFont="1" applyFill="1" applyBorder="1" applyAlignment="1">
      <alignment horizontal="center" vertical="center"/>
    </xf>
    <xf numFmtId="164" fontId="4" fillId="27" borderId="3" xfId="3" applyNumberFormat="1" applyFont="1" applyFill="1" applyBorder="1" applyAlignment="1">
      <alignment horizontal="center" vertical="center"/>
    </xf>
    <xf numFmtId="164" fontId="4" fillId="31" borderId="3" xfId="3" applyNumberFormat="1" applyFont="1" applyFill="1" applyBorder="1" applyAlignment="1">
      <alignment horizontal="center" vertical="center"/>
    </xf>
    <xf numFmtId="164" fontId="4" fillId="28" borderId="3" xfId="3" applyNumberFormat="1" applyFont="1" applyFill="1" applyBorder="1" applyAlignment="1">
      <alignment horizontal="center" vertical="center"/>
    </xf>
    <xf numFmtId="164" fontId="4" fillId="32" borderId="3" xfId="3" applyNumberFormat="1" applyFont="1" applyFill="1" applyBorder="1" applyAlignment="1">
      <alignment horizontal="center" vertical="center"/>
    </xf>
    <xf numFmtId="0" fontId="0" fillId="26" borderId="3" xfId="0" applyFont="1" applyFill="1" applyBorder="1" applyAlignment="1">
      <alignment horizontal="center" vertical="center" textRotation="90" wrapText="1"/>
    </xf>
    <xf numFmtId="0" fontId="0" fillId="26" borderId="3" xfId="5" applyFont="1" applyFill="1" applyBorder="1" applyAlignment="1">
      <alignment horizontal="center" vertical="center" textRotation="90" wrapText="1"/>
    </xf>
    <xf numFmtId="49" fontId="0" fillId="26" borderId="3" xfId="5" applyNumberFormat="1" applyFont="1" applyFill="1" applyBorder="1" applyAlignment="1">
      <alignment horizontal="center" vertical="center"/>
    </xf>
    <xf numFmtId="164" fontId="4" fillId="25" borderId="3" xfId="3" applyNumberFormat="1" applyFont="1" applyFill="1" applyBorder="1" applyAlignment="1">
      <alignment horizontal="center" vertical="center" wrapText="1"/>
    </xf>
    <xf numFmtId="164" fontId="2" fillId="26" borderId="3" xfId="3" applyNumberFormat="1" applyFont="1" applyFill="1" applyBorder="1" applyAlignment="1">
      <alignment horizontal="center" vertical="center"/>
    </xf>
    <xf numFmtId="0" fontId="4" fillId="26" borderId="3" xfId="3" applyFont="1" applyFill="1" applyBorder="1" applyAlignment="1">
      <alignment horizontal="center" vertical="center" wrapText="1"/>
    </xf>
    <xf numFmtId="0" fontId="4" fillId="26" borderId="3" xfId="3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0" fillId="24" borderId="0" xfId="0" applyFont="1" applyFill="1"/>
    <xf numFmtId="164" fontId="0" fillId="24" borderId="0" xfId="0" applyNumberFormat="1" applyFont="1" applyFill="1"/>
    <xf numFmtId="0" fontId="0" fillId="24" borderId="0" xfId="1" applyFont="1" applyFill="1" applyAlignment="1">
      <alignment horizontal="right" vertical="center"/>
    </xf>
    <xf numFmtId="0" fontId="0" fillId="24" borderId="0" xfId="1" applyFont="1" applyFill="1" applyAlignment="1">
      <alignment horizontal="right"/>
    </xf>
    <xf numFmtId="0" fontId="0" fillId="24" borderId="0" xfId="3" applyFont="1" applyFill="1" applyAlignment="1">
      <alignment vertical="center"/>
    </xf>
    <xf numFmtId="164" fontId="4" fillId="24" borderId="0" xfId="3" applyNumberFormat="1" applyFont="1" applyFill="1" applyAlignment="1">
      <alignment vertical="center"/>
    </xf>
    <xf numFmtId="0" fontId="4" fillId="24" borderId="0" xfId="3" applyFont="1" applyFill="1" applyAlignment="1">
      <alignment vertical="center"/>
    </xf>
    <xf numFmtId="0" fontId="4" fillId="24" borderId="0" xfId="0" applyFont="1" applyFill="1" applyAlignment="1"/>
    <xf numFmtId="0" fontId="4" fillId="24" borderId="0" xfId="2" applyFont="1" applyFill="1" applyBorder="1" applyAlignment="1"/>
    <xf numFmtId="164" fontId="4" fillId="24" borderId="0" xfId="2" applyNumberFormat="1" applyFont="1" applyFill="1" applyBorder="1" applyAlignment="1"/>
    <xf numFmtId="0" fontId="4" fillId="24" borderId="0" xfId="4" applyFont="1" applyFill="1" applyBorder="1" applyAlignment="1">
      <alignment horizontal="center"/>
    </xf>
    <xf numFmtId="0" fontId="4" fillId="24" borderId="0" xfId="4" applyFont="1" applyFill="1" applyBorder="1" applyAlignment="1"/>
    <xf numFmtId="164" fontId="4" fillId="26" borderId="3" xfId="3" applyNumberFormat="1" applyFont="1" applyFill="1" applyBorder="1" applyAlignment="1">
      <alignment horizontal="center" vertical="center" wrapText="1"/>
    </xf>
    <xf numFmtId="164" fontId="4" fillId="30" borderId="3" xfId="3" applyNumberFormat="1" applyFont="1" applyFill="1" applyBorder="1" applyAlignment="1">
      <alignment horizontal="center" vertical="center" wrapText="1"/>
    </xf>
    <xf numFmtId="164" fontId="4" fillId="27" borderId="3" xfId="3" applyNumberFormat="1" applyFont="1" applyFill="1" applyBorder="1" applyAlignment="1">
      <alignment horizontal="center" vertical="center" wrapText="1"/>
    </xf>
    <xf numFmtId="164" fontId="4" fillId="31" borderId="3" xfId="3" applyNumberFormat="1" applyFont="1" applyFill="1" applyBorder="1" applyAlignment="1">
      <alignment horizontal="center" vertical="center" wrapText="1"/>
    </xf>
    <xf numFmtId="164" fontId="4" fillId="28" borderId="3" xfId="3" applyNumberFormat="1" applyFont="1" applyFill="1" applyBorder="1" applyAlignment="1">
      <alignment horizontal="center" vertical="center" wrapText="1"/>
    </xf>
    <xf numFmtId="0" fontId="0" fillId="26" borderId="0" xfId="0" applyFont="1" applyFill="1"/>
    <xf numFmtId="0" fontId="0" fillId="24" borderId="3" xfId="5" applyFont="1" applyFill="1" applyBorder="1" applyAlignment="1">
      <alignment horizontal="center" vertical="center" wrapText="1"/>
    </xf>
    <xf numFmtId="0" fontId="0" fillId="24" borderId="3" xfId="0" applyFont="1" applyFill="1" applyBorder="1" applyAlignment="1">
      <alignment horizontal="center" vertical="center" textRotation="90" wrapText="1"/>
    </xf>
    <xf numFmtId="0" fontId="0" fillId="24" borderId="3" xfId="5" applyFont="1" applyFill="1" applyBorder="1" applyAlignment="1">
      <alignment horizontal="center" vertical="center" textRotation="90" wrapText="1"/>
    </xf>
    <xf numFmtId="164" fontId="0" fillId="24" borderId="3" xfId="5" applyNumberFormat="1" applyFont="1" applyFill="1" applyBorder="1" applyAlignment="1">
      <alignment horizontal="center" vertical="center" textRotation="90" wrapText="1"/>
    </xf>
    <xf numFmtId="49" fontId="0" fillId="24" borderId="3" xfId="5" applyNumberFormat="1" applyFont="1" applyFill="1" applyBorder="1" applyAlignment="1">
      <alignment horizontal="center" vertical="center"/>
    </xf>
    <xf numFmtId="164" fontId="0" fillId="24" borderId="3" xfId="5" applyNumberFormat="1" applyFont="1" applyFill="1" applyBorder="1" applyAlignment="1">
      <alignment horizontal="center" vertical="center"/>
    </xf>
    <xf numFmtId="0" fontId="4" fillId="24" borderId="0" xfId="5" applyFont="1" applyFill="1" applyBorder="1" applyAlignment="1">
      <alignment vertical="center"/>
    </xf>
    <xf numFmtId="0" fontId="4" fillId="24" borderId="0" xfId="0" applyFont="1" applyFill="1"/>
    <xf numFmtId="0" fontId="4" fillId="24" borderId="0" xfId="0" applyFont="1" applyFill="1" applyBorder="1"/>
    <xf numFmtId="164" fontId="2" fillId="26" borderId="7" xfId="3" applyNumberFormat="1" applyFont="1" applyFill="1" applyBorder="1" applyAlignment="1">
      <alignment horizontal="center" vertical="center"/>
    </xf>
    <xf numFmtId="164" fontId="4" fillId="26" borderId="7" xfId="3" applyNumberFormat="1" applyFont="1" applyFill="1" applyBorder="1" applyAlignment="1">
      <alignment horizontal="center" vertical="center"/>
    </xf>
    <xf numFmtId="0" fontId="4" fillId="26" borderId="7" xfId="3" applyFont="1" applyFill="1" applyBorder="1" applyAlignment="1">
      <alignment horizontal="center" vertical="center"/>
    </xf>
    <xf numFmtId="164" fontId="4" fillId="30" borderId="7" xfId="3" applyNumberFormat="1" applyFont="1" applyFill="1" applyBorder="1" applyAlignment="1">
      <alignment horizontal="center" vertical="center"/>
    </xf>
    <xf numFmtId="164" fontId="4" fillId="27" borderId="7" xfId="3" applyNumberFormat="1" applyFont="1" applyFill="1" applyBorder="1" applyAlignment="1">
      <alignment horizontal="center" vertical="center"/>
    </xf>
    <xf numFmtId="164" fontId="4" fillId="32" borderId="7" xfId="3" applyNumberFormat="1" applyFont="1" applyFill="1" applyBorder="1" applyAlignment="1">
      <alignment horizontal="center" vertical="center"/>
    </xf>
    <xf numFmtId="0" fontId="0" fillId="24" borderId="0" xfId="0" applyFont="1" applyFill="1" applyBorder="1"/>
    <xf numFmtId="0" fontId="4" fillId="24" borderId="0" xfId="3" applyFont="1" applyFill="1" applyBorder="1" applyAlignment="1">
      <alignment vertical="center"/>
    </xf>
    <xf numFmtId="164" fontId="4" fillId="24" borderId="0" xfId="3" applyNumberFormat="1" applyFont="1" applyFill="1" applyBorder="1" applyAlignment="1">
      <alignment horizontal="center" vertical="center"/>
    </xf>
    <xf numFmtId="0" fontId="4" fillId="24" borderId="0" xfId="3" applyFont="1" applyFill="1" applyBorder="1" applyAlignment="1">
      <alignment horizontal="center" vertical="center"/>
    </xf>
    <xf numFmtId="164" fontId="4" fillId="0" borderId="3" xfId="3" applyNumberFormat="1" applyFont="1" applyFill="1" applyBorder="1" applyAlignment="1">
      <alignment horizontal="center" vertical="center" wrapText="1"/>
    </xf>
    <xf numFmtId="164" fontId="4" fillId="32" borderId="3" xfId="3" applyNumberFormat="1" applyFont="1" applyFill="1" applyBorder="1" applyAlignment="1">
      <alignment horizontal="center" vertical="center" wrapText="1"/>
    </xf>
    <xf numFmtId="164" fontId="27" fillId="25" borderId="3" xfId="3" applyNumberFormat="1" applyFont="1" applyFill="1" applyBorder="1" applyAlignment="1">
      <alignment horizontal="center" vertical="center"/>
    </xf>
    <xf numFmtId="164" fontId="27" fillId="0" borderId="0" xfId="3" applyNumberFormat="1" applyFont="1" applyFill="1" applyBorder="1" applyAlignment="1">
      <alignment horizontal="center" vertical="center"/>
    </xf>
    <xf numFmtId="164" fontId="27" fillId="0" borderId="9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7" fillId="0" borderId="0" xfId="0" applyFont="1" applyFill="1"/>
    <xf numFmtId="164" fontId="27" fillId="26" borderId="3" xfId="3" applyNumberFormat="1" applyFont="1" applyFill="1" applyBorder="1" applyAlignment="1">
      <alignment horizontal="center" vertical="center"/>
    </xf>
    <xf numFmtId="164" fontId="27" fillId="26" borderId="7" xfId="3" applyNumberFormat="1" applyFont="1" applyFill="1" applyBorder="1" applyAlignment="1">
      <alignment horizontal="center" vertical="center"/>
    </xf>
    <xf numFmtId="164" fontId="27" fillId="27" borderId="3" xfId="3" applyNumberFormat="1" applyFont="1" applyFill="1" applyBorder="1" applyAlignment="1">
      <alignment horizontal="center" vertical="center"/>
    </xf>
    <xf numFmtId="164" fontId="27" fillId="27" borderId="7" xfId="3" applyNumberFormat="1" applyFont="1" applyFill="1" applyBorder="1" applyAlignment="1">
      <alignment horizontal="center" vertical="center"/>
    </xf>
    <xf numFmtId="164" fontId="27" fillId="30" borderId="3" xfId="3" applyNumberFormat="1" applyFont="1" applyFill="1" applyBorder="1" applyAlignment="1">
      <alignment horizontal="center" vertical="center"/>
    </xf>
    <xf numFmtId="164" fontId="27" fillId="30" borderId="7" xfId="3" applyNumberFormat="1" applyFont="1" applyFill="1" applyBorder="1" applyAlignment="1">
      <alignment horizontal="center" vertical="center"/>
    </xf>
    <xf numFmtId="164" fontId="27" fillId="28" borderId="3" xfId="3" applyNumberFormat="1" applyFont="1" applyFill="1" applyBorder="1" applyAlignment="1">
      <alignment horizontal="center" vertical="center"/>
    </xf>
    <xf numFmtId="164" fontId="27" fillId="28" borderId="7" xfId="3" applyNumberFormat="1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/>
    </xf>
    <xf numFmtId="0" fontId="0" fillId="24" borderId="0" xfId="2" applyFont="1" applyFill="1" applyBorder="1" applyAlignment="1"/>
    <xf numFmtId="164" fontId="4" fillId="25" borderId="13" xfId="3" applyNumberFormat="1" applyFont="1" applyFill="1" applyBorder="1" applyAlignment="1">
      <alignment horizontal="center" vertical="center"/>
    </xf>
    <xf numFmtId="168" fontId="4" fillId="27" borderId="3" xfId="0" applyNumberFormat="1" applyFont="1" applyFill="1" applyBorder="1" applyAlignment="1">
      <alignment horizontal="center" vertical="center" shrinkToFit="1"/>
    </xf>
    <xf numFmtId="0" fontId="0" fillId="0" borderId="3" xfId="5" applyFont="1" applyFill="1" applyBorder="1" applyAlignment="1">
      <alignment horizontal="center" vertical="center" wrapText="1"/>
    </xf>
    <xf numFmtId="0" fontId="0" fillId="29" borderId="3" xfId="5" applyFont="1" applyFill="1" applyBorder="1" applyAlignment="1">
      <alignment horizontal="center" vertical="center" wrapText="1"/>
    </xf>
    <xf numFmtId="0" fontId="0" fillId="26" borderId="3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/>
    </xf>
    <xf numFmtId="164" fontId="0" fillId="25" borderId="3" xfId="3" applyNumberFormat="1" applyFont="1" applyFill="1" applyBorder="1" applyAlignment="1">
      <alignment horizontal="center" vertical="center"/>
    </xf>
    <xf numFmtId="164" fontId="0" fillId="25" borderId="3" xfId="3" applyNumberFormat="1" applyFont="1" applyFill="1" applyBorder="1" applyAlignment="1">
      <alignment horizontal="center" vertical="center" wrapText="1"/>
    </xf>
    <xf numFmtId="164" fontId="0" fillId="25" borderId="3" xfId="3" applyNumberFormat="1" applyFont="1" applyFill="1" applyBorder="1" applyAlignment="1">
      <alignment horizontal="left" vertical="center" wrapText="1"/>
    </xf>
    <xf numFmtId="164" fontId="0" fillId="26" borderId="3" xfId="3" applyNumberFormat="1" applyFont="1" applyFill="1" applyBorder="1" applyAlignment="1">
      <alignment horizontal="center" vertical="center"/>
    </xf>
    <xf numFmtId="164" fontId="0" fillId="26" borderId="3" xfId="3" applyNumberFormat="1" applyFont="1" applyFill="1" applyBorder="1" applyAlignment="1">
      <alignment horizontal="center" vertical="center" wrapText="1"/>
    </xf>
    <xf numFmtId="164" fontId="0" fillId="26" borderId="3" xfId="3" applyNumberFormat="1" applyFont="1" applyFill="1" applyBorder="1" applyAlignment="1">
      <alignment horizontal="left" vertical="center" wrapText="1"/>
    </xf>
    <xf numFmtId="164" fontId="0" fillId="24" borderId="0" xfId="3" applyNumberFormat="1" applyFont="1" applyFill="1" applyBorder="1" applyAlignment="1">
      <alignment horizontal="center" vertical="center"/>
    </xf>
    <xf numFmtId="164" fontId="0" fillId="26" borderId="3" xfId="0" applyNumberFormat="1" applyFont="1" applyFill="1" applyBorder="1" applyAlignment="1">
      <alignment horizontal="center" vertical="center"/>
    </xf>
    <xf numFmtId="164" fontId="0" fillId="26" borderId="3" xfId="0" applyNumberFormat="1" applyFont="1" applyFill="1" applyBorder="1" applyAlignment="1">
      <alignment horizontal="center" vertical="center" wrapText="1"/>
    </xf>
    <xf numFmtId="164" fontId="0" fillId="28" borderId="3" xfId="3" applyNumberFormat="1" applyFont="1" applyFill="1" applyBorder="1" applyAlignment="1">
      <alignment horizontal="center" vertical="center"/>
    </xf>
    <xf numFmtId="164" fontId="0" fillId="27" borderId="3" xfId="3" applyNumberFormat="1" applyFont="1" applyFill="1" applyBorder="1" applyAlignment="1">
      <alignment horizontal="center" vertical="center"/>
    </xf>
    <xf numFmtId="164" fontId="0" fillId="27" borderId="3" xfId="3" applyNumberFormat="1" applyFont="1" applyFill="1" applyBorder="1" applyAlignment="1">
      <alignment horizontal="center" vertical="center" wrapText="1"/>
    </xf>
    <xf numFmtId="164" fontId="0" fillId="27" borderId="3" xfId="3" applyNumberFormat="1" applyFont="1" applyFill="1" applyBorder="1" applyAlignment="1">
      <alignment horizontal="left" vertical="center" wrapText="1"/>
    </xf>
    <xf numFmtId="164" fontId="0" fillId="28" borderId="3" xfId="3" applyNumberFormat="1" applyFont="1" applyFill="1" applyBorder="1" applyAlignment="1">
      <alignment horizontal="center" vertical="center" wrapText="1"/>
    </xf>
    <xf numFmtId="164" fontId="0" fillId="28" borderId="3" xfId="0" applyNumberFormat="1" applyFont="1" applyFill="1" applyBorder="1" applyAlignment="1">
      <alignment horizontal="center" vertical="center"/>
    </xf>
    <xf numFmtId="164" fontId="0" fillId="28" borderId="3" xfId="3" applyNumberFormat="1" applyFont="1" applyFill="1" applyBorder="1" applyAlignment="1">
      <alignment horizontal="left" vertical="center" wrapText="1"/>
    </xf>
    <xf numFmtId="0" fontId="0" fillId="24" borderId="0" xfId="0" applyFont="1" applyFill="1" applyBorder="1" applyAlignment="1">
      <alignment horizontal="center" vertical="center"/>
    </xf>
    <xf numFmtId="164" fontId="28" fillId="26" borderId="3" xfId="3" applyNumberFormat="1" applyFont="1" applyFill="1" applyBorder="1" applyAlignment="1">
      <alignment horizontal="center" vertical="center"/>
    </xf>
    <xf numFmtId="164" fontId="28" fillId="25" borderId="3" xfId="3" applyNumberFormat="1" applyFont="1" applyFill="1" applyBorder="1" applyAlignment="1">
      <alignment horizontal="center" vertical="center"/>
    </xf>
    <xf numFmtId="164" fontId="28" fillId="28" borderId="3" xfId="3" applyNumberFormat="1" applyFont="1" applyFill="1" applyBorder="1" applyAlignment="1">
      <alignment horizontal="center" vertical="center"/>
    </xf>
    <xf numFmtId="164" fontId="29" fillId="0" borderId="3" xfId="3" applyNumberFormat="1" applyFont="1" applyFill="1" applyBorder="1" applyAlignment="1">
      <alignment horizontal="center" vertical="center"/>
    </xf>
    <xf numFmtId="164" fontId="29" fillId="25" borderId="3" xfId="3" applyNumberFormat="1" applyFont="1" applyFill="1" applyBorder="1" applyAlignment="1">
      <alignment horizontal="center" vertical="center"/>
    </xf>
    <xf numFmtId="164" fontId="29" fillId="26" borderId="3" xfId="3" applyNumberFormat="1" applyFont="1" applyFill="1" applyBorder="1" applyAlignment="1">
      <alignment horizontal="center" vertical="center"/>
    </xf>
    <xf numFmtId="164" fontId="29" fillId="30" borderId="3" xfId="3" applyNumberFormat="1" applyFont="1" applyFill="1" applyBorder="1" applyAlignment="1">
      <alignment horizontal="center" vertical="center"/>
    </xf>
    <xf numFmtId="164" fontId="29" fillId="27" borderId="3" xfId="3" applyNumberFormat="1" applyFont="1" applyFill="1" applyBorder="1" applyAlignment="1">
      <alignment horizontal="center" vertical="center"/>
    </xf>
    <xf numFmtId="164" fontId="29" fillId="31" borderId="3" xfId="3" applyNumberFormat="1" applyFont="1" applyFill="1" applyBorder="1" applyAlignment="1">
      <alignment horizontal="center" vertical="center"/>
    </xf>
    <xf numFmtId="164" fontId="29" fillId="28" borderId="3" xfId="3" applyNumberFormat="1" applyFont="1" applyFill="1" applyBorder="1" applyAlignment="1">
      <alignment horizontal="center" vertical="center"/>
    </xf>
    <xf numFmtId="164" fontId="28" fillId="27" borderId="3" xfId="3" applyNumberFormat="1" applyFont="1" applyFill="1" applyBorder="1" applyAlignment="1">
      <alignment horizontal="center" vertical="center"/>
    </xf>
    <xf numFmtId="2" fontId="0" fillId="28" borderId="3" xfId="3" applyNumberFormat="1" applyFont="1" applyFill="1" applyBorder="1" applyAlignment="1">
      <alignment horizontal="center" vertical="center" wrapText="1"/>
    </xf>
    <xf numFmtId="0" fontId="0" fillId="28" borderId="10" xfId="3" applyFont="1" applyFill="1" applyBorder="1" applyAlignment="1">
      <alignment horizontal="center" vertical="center" wrapText="1"/>
    </xf>
    <xf numFmtId="0" fontId="0" fillId="28" borderId="3" xfId="3" applyFont="1" applyFill="1" applyBorder="1" applyAlignment="1">
      <alignment horizontal="center" vertical="center" wrapText="1"/>
    </xf>
    <xf numFmtId="0" fontId="0" fillId="28" borderId="3" xfId="0" applyFont="1" applyFill="1" applyBorder="1"/>
    <xf numFmtId="164" fontId="0" fillId="28" borderId="3" xfId="0" applyNumberFormat="1" applyFont="1" applyFill="1" applyBorder="1"/>
    <xf numFmtId="164" fontId="2" fillId="27" borderId="3" xfId="3" applyNumberFormat="1" applyFont="1" applyFill="1" applyBorder="1" applyAlignment="1">
      <alignment horizontal="center" vertical="center"/>
    </xf>
    <xf numFmtId="164" fontId="0" fillId="26" borderId="3" xfId="0" applyNumberFormat="1" applyFont="1" applyFill="1" applyBorder="1" applyAlignment="1">
      <alignment horizontal="left" vertical="center" wrapText="1"/>
    </xf>
    <xf numFmtId="164" fontId="0" fillId="26" borderId="3" xfId="3" applyNumberFormat="1" applyFont="1" applyFill="1" applyBorder="1" applyAlignment="1">
      <alignment horizontal="left" vertical="center"/>
    </xf>
    <xf numFmtId="164" fontId="0" fillId="28" borderId="3" xfId="0" applyNumberFormat="1" applyFont="1" applyFill="1" applyBorder="1" applyAlignment="1">
      <alignment horizontal="left" vertical="center" wrapText="1"/>
    </xf>
    <xf numFmtId="164" fontId="0" fillId="28" borderId="3" xfId="0" applyNumberFormat="1" applyFont="1" applyFill="1" applyBorder="1" applyAlignment="1">
      <alignment horizontal="center" vertical="center" wrapText="1"/>
    </xf>
    <xf numFmtId="164" fontId="28" fillId="26" borderId="3" xfId="0" applyNumberFormat="1" applyFont="1" applyFill="1" applyBorder="1" applyAlignment="1">
      <alignment horizontal="center" vertical="center" wrapText="1"/>
    </xf>
    <xf numFmtId="164" fontId="28" fillId="28" borderId="3" xfId="0" applyNumberFormat="1" applyFont="1" applyFill="1" applyBorder="1" applyAlignment="1">
      <alignment horizontal="center" vertical="center"/>
    </xf>
    <xf numFmtId="0" fontId="28" fillId="28" borderId="3" xfId="0" applyFont="1" applyFill="1" applyBorder="1" applyAlignment="1">
      <alignment horizontal="center" vertical="center"/>
    </xf>
    <xf numFmtId="164" fontId="27" fillId="33" borderId="3" xfId="3" applyNumberFormat="1" applyFont="1" applyFill="1" applyBorder="1" applyAlignment="1">
      <alignment horizontal="center" vertical="center"/>
    </xf>
    <xf numFmtId="164" fontId="0" fillId="34" borderId="3" xfId="3" applyNumberFormat="1" applyFont="1" applyFill="1" applyBorder="1" applyAlignment="1">
      <alignment horizontal="center" vertical="center"/>
    </xf>
    <xf numFmtId="164" fontId="2" fillId="34" borderId="3" xfId="3" applyNumberFormat="1" applyFont="1" applyFill="1" applyBorder="1" applyAlignment="1">
      <alignment horizontal="center" vertical="center"/>
    </xf>
    <xf numFmtId="0" fontId="4" fillId="24" borderId="0" xfId="2" applyFont="1" applyFill="1" applyBorder="1" applyAlignment="1">
      <alignment horizontal="center"/>
    </xf>
    <xf numFmtId="0" fontId="0" fillId="24" borderId="0" xfId="3" applyFont="1" applyFill="1" applyAlignment="1">
      <alignment horizontal="center" vertical="center"/>
    </xf>
    <xf numFmtId="0" fontId="0" fillId="24" borderId="0" xfId="0" applyFont="1" applyFill="1" applyAlignment="1">
      <alignment horizontal="center"/>
    </xf>
    <xf numFmtId="0" fontId="4" fillId="24" borderId="1" xfId="4" applyFont="1" applyFill="1" applyBorder="1" applyAlignment="1">
      <alignment horizontal="center"/>
    </xf>
    <xf numFmtId="0" fontId="0" fillId="0" borderId="2" xfId="5" applyFont="1" applyFill="1" applyBorder="1" applyAlignment="1">
      <alignment horizontal="center" vertical="center" wrapText="1"/>
    </xf>
    <xf numFmtId="0" fontId="0" fillId="0" borderId="10" xfId="5" applyFont="1" applyFill="1" applyBorder="1" applyAlignment="1">
      <alignment horizontal="center" vertical="center" wrapText="1"/>
    </xf>
    <xf numFmtId="0" fontId="0" fillId="0" borderId="13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/>
    </xf>
    <xf numFmtId="0" fontId="0" fillId="0" borderId="5" xfId="5" applyFont="1" applyFill="1" applyBorder="1" applyAlignment="1">
      <alignment horizontal="center" vertical="center"/>
    </xf>
    <xf numFmtId="0" fontId="0" fillId="0" borderId="6" xfId="5" applyFont="1" applyFill="1" applyBorder="1" applyAlignment="1">
      <alignment horizontal="center" vertical="center"/>
    </xf>
    <xf numFmtId="0" fontId="0" fillId="0" borderId="11" xfId="5" applyFont="1" applyFill="1" applyBorder="1" applyAlignment="1">
      <alignment horizontal="center" vertical="center"/>
    </xf>
    <xf numFmtId="0" fontId="0" fillId="0" borderId="1" xfId="5" applyFont="1" applyFill="1" applyBorder="1" applyAlignment="1">
      <alignment horizontal="center" vertical="center"/>
    </xf>
    <xf numFmtId="0" fontId="0" fillId="0" borderId="12" xfId="5" applyFont="1" applyFill="1" applyBorder="1" applyAlignment="1">
      <alignment horizontal="center" vertical="center"/>
    </xf>
    <xf numFmtId="0" fontId="0" fillId="0" borderId="7" xfId="5" applyFont="1" applyFill="1" applyBorder="1" applyAlignment="1">
      <alignment horizontal="center" vertical="center" wrapText="1"/>
    </xf>
    <xf numFmtId="0" fontId="0" fillId="0" borderId="8" xfId="5" applyFont="1" applyFill="1" applyBorder="1" applyAlignment="1">
      <alignment horizontal="center" vertical="center" wrapText="1"/>
    </xf>
    <xf numFmtId="0" fontId="0" fillId="0" borderId="9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/>
    </xf>
    <xf numFmtId="0" fontId="0" fillId="0" borderId="7" xfId="5" applyFont="1" applyFill="1" applyBorder="1" applyAlignment="1">
      <alignment horizontal="center" vertical="center"/>
    </xf>
    <xf numFmtId="0" fontId="0" fillId="0" borderId="8" xfId="5" applyFont="1" applyFill="1" applyBorder="1" applyAlignment="1">
      <alignment horizontal="center" vertical="center"/>
    </xf>
    <xf numFmtId="0" fontId="4" fillId="0" borderId="7" xfId="5" applyFont="1" applyFill="1" applyBorder="1" applyAlignment="1">
      <alignment horizontal="center" vertical="center"/>
    </xf>
    <xf numFmtId="0" fontId="4" fillId="0" borderId="8" xfId="5" applyFont="1" applyFill="1" applyBorder="1" applyAlignment="1">
      <alignment horizontal="center" vertical="center"/>
    </xf>
    <xf numFmtId="0" fontId="4" fillId="0" borderId="9" xfId="5" applyFont="1" applyFill="1" applyBorder="1" applyAlignment="1">
      <alignment horizontal="center" vertical="center"/>
    </xf>
    <xf numFmtId="0" fontId="4" fillId="0" borderId="3" xfId="5" applyFont="1" applyFill="1" applyBorder="1" applyAlignment="1">
      <alignment horizontal="center" vertical="center"/>
    </xf>
    <xf numFmtId="0" fontId="4" fillId="0" borderId="3" xfId="5" applyFont="1" applyFill="1" applyBorder="1" applyAlignment="1">
      <alignment horizontal="center" vertical="center" wrapText="1"/>
    </xf>
    <xf numFmtId="0" fontId="0" fillId="29" borderId="3" xfId="5" applyFont="1" applyFill="1" applyBorder="1" applyAlignment="1">
      <alignment horizontal="center" vertical="center" wrapText="1"/>
    </xf>
    <xf numFmtId="0" fontId="0" fillId="24" borderId="7" xfId="5" applyFont="1" applyFill="1" applyBorder="1" applyAlignment="1">
      <alignment horizontal="center" vertical="center" wrapText="1"/>
    </xf>
    <xf numFmtId="0" fontId="0" fillId="24" borderId="8" xfId="5" applyFont="1" applyFill="1" applyBorder="1" applyAlignment="1">
      <alignment horizontal="center" vertical="center" wrapText="1"/>
    </xf>
    <xf numFmtId="0" fontId="0" fillId="24" borderId="9" xfId="5" applyFont="1" applyFill="1" applyBorder="1" applyAlignment="1">
      <alignment horizontal="center" vertical="center" wrapText="1"/>
    </xf>
    <xf numFmtId="0" fontId="0" fillId="26" borderId="3" xfId="5" applyFont="1" applyFill="1" applyBorder="1" applyAlignment="1">
      <alignment horizontal="center" vertical="center" wrapText="1"/>
    </xf>
    <xf numFmtId="0" fontId="0" fillId="24" borderId="3" xfId="5" applyFont="1" applyFill="1" applyBorder="1" applyAlignment="1">
      <alignment horizontal="center" vertical="center" wrapText="1"/>
    </xf>
  </cellXfs>
  <cellStyles count="275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2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2_12" xfId="57"/>
    <cellStyle name="Обычный 6 2 2 2 2 3" xfId="58"/>
    <cellStyle name="Обычный 6 2 2 2 2 4" xfId="59"/>
    <cellStyle name="Обычный 6 2 2 2 2_12" xfId="60"/>
    <cellStyle name="Обычный 6 2 2 2 3" xfId="61"/>
    <cellStyle name="Обычный 6 2 2 2 3 2" xfId="62"/>
    <cellStyle name="Обычный 6 2 2 2 3 3" xfId="63"/>
    <cellStyle name="Обычный 6 2 2 2 3_12" xfId="64"/>
    <cellStyle name="Обычный 6 2 2 2 4" xfId="65"/>
    <cellStyle name="Обычный 6 2 2 2 5" xfId="66"/>
    <cellStyle name="Обычный 6 2 2 2_12" xfId="67"/>
    <cellStyle name="Обычный 6 2 2 3" xfId="68"/>
    <cellStyle name="Обычный 6 2 2 3 2" xfId="69"/>
    <cellStyle name="Обычный 6 2 2 3 2 2" xfId="70"/>
    <cellStyle name="Обычный 6 2 2 3 2 3" xfId="71"/>
    <cellStyle name="Обычный 6 2 2 3 2_12" xfId="72"/>
    <cellStyle name="Обычный 6 2 2 3 3" xfId="73"/>
    <cellStyle name="Обычный 6 2 2 3 4" xfId="74"/>
    <cellStyle name="Обычный 6 2 2 3_12" xfId="75"/>
    <cellStyle name="Обычный 6 2 2 4" xfId="76"/>
    <cellStyle name="Обычный 6 2 2 4 2" xfId="77"/>
    <cellStyle name="Обычный 6 2 2 4 2 2" xfId="78"/>
    <cellStyle name="Обычный 6 2 2 4 2 3" xfId="79"/>
    <cellStyle name="Обычный 6 2 2 4 2_12" xfId="80"/>
    <cellStyle name="Обычный 6 2 2 4 3" xfId="81"/>
    <cellStyle name="Обычный 6 2 2 4 4" xfId="82"/>
    <cellStyle name="Обычный 6 2 2 4_12" xfId="83"/>
    <cellStyle name="Обычный 6 2 2 5" xfId="84"/>
    <cellStyle name="Обычный 6 2 2 5 2" xfId="85"/>
    <cellStyle name="Обычный 6 2 2 5 3" xfId="86"/>
    <cellStyle name="Обычный 6 2 2 5_12" xfId="87"/>
    <cellStyle name="Обычный 6 2 2 6" xfId="88"/>
    <cellStyle name="Обычный 6 2 2 7" xfId="89"/>
    <cellStyle name="Обычный 6 2 2 8" xfId="90"/>
    <cellStyle name="Обычный 6 2 2_12" xfId="91"/>
    <cellStyle name="Обычный 6 2 3" xfId="92"/>
    <cellStyle name="Обычный 6 2 3 2" xfId="93"/>
    <cellStyle name="Обычный 6 2 3 2 2" xfId="94"/>
    <cellStyle name="Обычный 6 2 3 2 2 2" xfId="95"/>
    <cellStyle name="Обычный 6 2 3 2 2 2 2" xfId="96"/>
    <cellStyle name="Обычный 6 2 3 2 2 2 3" xfId="97"/>
    <cellStyle name="Обычный 6 2 3 2 2 2_12" xfId="98"/>
    <cellStyle name="Обычный 6 2 3 2 2 3" xfId="99"/>
    <cellStyle name="Обычный 6 2 3 2 2 4" xfId="100"/>
    <cellStyle name="Обычный 6 2 3 2 2_12" xfId="101"/>
    <cellStyle name="Обычный 6 2 3 2 3" xfId="102"/>
    <cellStyle name="Обычный 6 2 3 2 3 2" xfId="103"/>
    <cellStyle name="Обычный 6 2 3 2 3 3" xfId="104"/>
    <cellStyle name="Обычный 6 2 3 2 3_12" xfId="105"/>
    <cellStyle name="Обычный 6 2 3 2 4" xfId="106"/>
    <cellStyle name="Обычный 6 2 3 2 5" xfId="107"/>
    <cellStyle name="Обычный 6 2 3 2_12" xfId="108"/>
    <cellStyle name="Обычный 6 2 3 3" xfId="109"/>
    <cellStyle name="Обычный 6 2 3 3 2" xfId="110"/>
    <cellStyle name="Обычный 6 2 3 3 2 2" xfId="111"/>
    <cellStyle name="Обычный 6 2 3 3 2 3" xfId="112"/>
    <cellStyle name="Обычный 6 2 3 3 2_12" xfId="113"/>
    <cellStyle name="Обычный 6 2 3 3 3" xfId="114"/>
    <cellStyle name="Обычный 6 2 3 3 4" xfId="115"/>
    <cellStyle name="Обычный 6 2 3 3_12" xfId="116"/>
    <cellStyle name="Обычный 6 2 3 4" xfId="117"/>
    <cellStyle name="Обычный 6 2 3 4 2" xfId="118"/>
    <cellStyle name="Обычный 6 2 3 4 2 2" xfId="119"/>
    <cellStyle name="Обычный 6 2 3 4 2 3" xfId="120"/>
    <cellStyle name="Обычный 6 2 3 4 2_12" xfId="121"/>
    <cellStyle name="Обычный 6 2 3 4 3" xfId="122"/>
    <cellStyle name="Обычный 6 2 3 4 4" xfId="123"/>
    <cellStyle name="Обычный 6 2 3 4_12" xfId="124"/>
    <cellStyle name="Обычный 6 2 3 5" xfId="125"/>
    <cellStyle name="Обычный 6 2 3 5 2" xfId="126"/>
    <cellStyle name="Обычный 6 2 3 5 3" xfId="127"/>
    <cellStyle name="Обычный 6 2 3 5_12" xfId="128"/>
    <cellStyle name="Обычный 6 2 3 6" xfId="129"/>
    <cellStyle name="Обычный 6 2 3 7" xfId="130"/>
    <cellStyle name="Обычный 6 2 3 8" xfId="131"/>
    <cellStyle name="Обычный 6 2 3_12" xfId="132"/>
    <cellStyle name="Обычный 6 2 4" xfId="133"/>
    <cellStyle name="Обычный 6 2 4 2" xfId="134"/>
    <cellStyle name="Обычный 6 2 4 2 2" xfId="135"/>
    <cellStyle name="Обычный 6 2 4 2 3" xfId="136"/>
    <cellStyle name="Обычный 6 2 4 2_12" xfId="137"/>
    <cellStyle name="Обычный 6 2 4 3" xfId="138"/>
    <cellStyle name="Обычный 6 2 4 4" xfId="139"/>
    <cellStyle name="Обычный 6 2 4_12" xfId="140"/>
    <cellStyle name="Обычный 6 2 5" xfId="141"/>
    <cellStyle name="Обычный 6 2 5 2" xfId="142"/>
    <cellStyle name="Обычный 6 2 5 2 2" xfId="143"/>
    <cellStyle name="Обычный 6 2 5 2 3" xfId="144"/>
    <cellStyle name="Обычный 6 2 5 2_12" xfId="145"/>
    <cellStyle name="Обычный 6 2 5 3" xfId="146"/>
    <cellStyle name="Обычный 6 2 5 4" xfId="147"/>
    <cellStyle name="Обычный 6 2 5_12" xfId="148"/>
    <cellStyle name="Обычный 6 2 6" xfId="149"/>
    <cellStyle name="Обычный 6 2 6 2" xfId="150"/>
    <cellStyle name="Обычный 6 2 6 3" xfId="151"/>
    <cellStyle name="Обычный 6 2 6_12" xfId="152"/>
    <cellStyle name="Обычный 6 2 7" xfId="153"/>
    <cellStyle name="Обычный 6 2 8" xfId="154"/>
    <cellStyle name="Обычный 6 2 9" xfId="155"/>
    <cellStyle name="Обычный 6 2_12" xfId="156"/>
    <cellStyle name="Обычный 6 3" xfId="157"/>
    <cellStyle name="Обычный 6 3 2" xfId="158"/>
    <cellStyle name="Обычный 6 3 2 2" xfId="159"/>
    <cellStyle name="Обычный 6 3 2 3" xfId="160"/>
    <cellStyle name="Обычный 6 3 2_12" xfId="161"/>
    <cellStyle name="Обычный 6 3 3" xfId="162"/>
    <cellStyle name="Обычный 6 3 4" xfId="163"/>
    <cellStyle name="Обычный 6 3_12" xfId="164"/>
    <cellStyle name="Обычный 6 4" xfId="165"/>
    <cellStyle name="Обычный 6 4 2" xfId="166"/>
    <cellStyle name="Обычный 6 4 2 2" xfId="167"/>
    <cellStyle name="Обычный 6 4 2 3" xfId="168"/>
    <cellStyle name="Обычный 6 4 2_12" xfId="169"/>
    <cellStyle name="Обычный 6 4 3" xfId="170"/>
    <cellStyle name="Обычный 6 4 4" xfId="171"/>
    <cellStyle name="Обычный 6 4_12" xfId="172"/>
    <cellStyle name="Обычный 6 5" xfId="173"/>
    <cellStyle name="Обычный 6 5 2" xfId="174"/>
    <cellStyle name="Обычный 6 5 3" xfId="175"/>
    <cellStyle name="Обычный 6 5_12" xfId="176"/>
    <cellStyle name="Обычный 6 6" xfId="177"/>
    <cellStyle name="Обычный 6 7" xfId="178"/>
    <cellStyle name="Обычный 6 8" xfId="179"/>
    <cellStyle name="Обычный 6_12" xfId="180"/>
    <cellStyle name="Обычный 7" xfId="3"/>
    <cellStyle name="Обычный 7 2" xfId="181"/>
    <cellStyle name="Обычный 7 2 2" xfId="182"/>
    <cellStyle name="Обычный 7 2 2 2" xfId="183"/>
    <cellStyle name="Обычный 7 2 2 2 2" xfId="184"/>
    <cellStyle name="Обычный 7 2 2 2 3" xfId="185"/>
    <cellStyle name="Обычный 7 2 2 2_12" xfId="186"/>
    <cellStyle name="Обычный 7 2 2 3" xfId="187"/>
    <cellStyle name="Обычный 7 2 2 4" xfId="188"/>
    <cellStyle name="Обычный 7 2 2_12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2_12" xfId="194"/>
    <cellStyle name="Обычный 7 2 3 3" xfId="195"/>
    <cellStyle name="Обычный 7 2 3 4" xfId="196"/>
    <cellStyle name="Обычный 7 2 3_12" xfId="197"/>
    <cellStyle name="Обычный 7 2 4" xfId="198"/>
    <cellStyle name="Обычный 7 2 4 2" xfId="199"/>
    <cellStyle name="Обычный 7 2 4 3" xfId="200"/>
    <cellStyle name="Обычный 7 2 4_12" xfId="201"/>
    <cellStyle name="Обычный 7 2 5" xfId="202"/>
    <cellStyle name="Обычный 7 2 6" xfId="203"/>
    <cellStyle name="Обычный 7 2 7" xfId="204"/>
    <cellStyle name="Обычный 7 2_12" xfId="205"/>
    <cellStyle name="Обычный 7 3" xfId="206"/>
    <cellStyle name="Обычный 8" xfId="207"/>
    <cellStyle name="Обычный 9" xfId="208"/>
    <cellStyle name="Обычный 9 2" xfId="209"/>
    <cellStyle name="Обычный 9 2 2" xfId="210"/>
    <cellStyle name="Обычный 9 2 2 2" xfId="211"/>
    <cellStyle name="Обычный 9 2 2 3" xfId="212"/>
    <cellStyle name="Обычный 9 2 2 4" xfId="213"/>
    <cellStyle name="Обычный 9 2 2_12" xfId="214"/>
    <cellStyle name="Обычный 9 2 3" xfId="215"/>
    <cellStyle name="Обычный 9 2 4" xfId="216"/>
    <cellStyle name="Обычный 9 2_12" xfId="217"/>
    <cellStyle name="Обычный 9 3" xfId="218"/>
    <cellStyle name="Обычный 9 3 2" xfId="219"/>
    <cellStyle name="Обычный 9 3 3" xfId="220"/>
    <cellStyle name="Обычный 9 3 4" xfId="221"/>
    <cellStyle name="Обычный 9 3_12" xfId="222"/>
    <cellStyle name="Обычный 9 4" xfId="223"/>
    <cellStyle name="Обычный 9 5" xfId="224"/>
    <cellStyle name="Обычный 9_12" xfId="225"/>
    <cellStyle name="Обычный_Форматы по компаниям_last" xfId="4"/>
    <cellStyle name="Плохой 2" xfId="226"/>
    <cellStyle name="Пояснение 2" xfId="227"/>
    <cellStyle name="Примечание 2" xfId="228"/>
    <cellStyle name="Процентный 2" xfId="229"/>
    <cellStyle name="Процентный 3" xfId="230"/>
    <cellStyle name="Связанная ячейка 2" xfId="231"/>
    <cellStyle name="Стиль 1" xfId="232"/>
    <cellStyle name="Текст предупреждения 2" xfId="233"/>
    <cellStyle name="Финансовый 2" xfId="234"/>
    <cellStyle name="Финансовый 2 2" xfId="235"/>
    <cellStyle name="Финансовый 2 2 2" xfId="236"/>
    <cellStyle name="Финансовый 2 2 2 2" xfId="237"/>
    <cellStyle name="Финансовый 2 2 2 2 2" xfId="238"/>
    <cellStyle name="Финансовый 2 2 2 3" xfId="239"/>
    <cellStyle name="Финансовый 2 2 3" xfId="240"/>
    <cellStyle name="Финансовый 2 2 4" xfId="241"/>
    <cellStyle name="Финансовый 2 3" xfId="242"/>
    <cellStyle name="Финансовый 2 3 2" xfId="243"/>
    <cellStyle name="Финансовый 2 3 2 2" xfId="244"/>
    <cellStyle name="Финансовый 2 3 2 3" xfId="245"/>
    <cellStyle name="Финансовый 2 3 3" xfId="246"/>
    <cellStyle name="Финансовый 2 3 4" xfId="247"/>
    <cellStyle name="Финансовый 2 4" xfId="248"/>
    <cellStyle name="Финансовый 2 4 2" xfId="249"/>
    <cellStyle name="Финансовый 2 4 3" xfId="250"/>
    <cellStyle name="Финансовый 2 5" xfId="251"/>
    <cellStyle name="Финансовый 2 6" xfId="252"/>
    <cellStyle name="Финансовый 2 7" xfId="253"/>
    <cellStyle name="Финансовый 3" xfId="254"/>
    <cellStyle name="Финансовый 3 2" xfId="255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261"/>
    <cellStyle name="Финансовый 3 3 2" xfId="262"/>
    <cellStyle name="Финансовый 3 3 2 2" xfId="263"/>
    <cellStyle name="Финансовый 3 3 2 3" xfId="264"/>
    <cellStyle name="Финансовый 3 3 3" xfId="265"/>
    <cellStyle name="Финансовый 3 3 4" xfId="266"/>
    <cellStyle name="Финансовый 3 4" xfId="267"/>
    <cellStyle name="Финансовый 3 4 2" xfId="268"/>
    <cellStyle name="Финансовый 3 4 3" xfId="269"/>
    <cellStyle name="Финансовый 3 5" xfId="270"/>
    <cellStyle name="Финансовый 3 6" xfId="271"/>
    <cellStyle name="Финансовый 3 7" xfId="272"/>
    <cellStyle name="Финансовый 3_12" xfId="273"/>
    <cellStyle name="Хороший 2" xfId="274"/>
  </cellStyles>
  <dxfs count="0"/>
  <tableStyles count="0" defaultTableStyle="TableStyleMedium2" defaultPivotStyle="PivotStyleLight16"/>
  <colors>
    <mruColors>
      <color rgb="FF66CCFF"/>
      <color rgb="FFCCFFCC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U469"/>
  <sheetViews>
    <sheetView tabSelected="1" zoomScale="80" zoomScaleNormal="80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F94" sqref="F94:S94"/>
    </sheetView>
  </sheetViews>
  <sheetFormatPr defaultColWidth="9" defaultRowHeight="39.75" customHeight="1" outlineLevelRow="1" outlineLevelCol="1" x14ac:dyDescent="0.25"/>
  <cols>
    <col min="1" max="1" width="10.625" style="10" customWidth="1"/>
    <col min="2" max="2" width="46.625" style="10" customWidth="1"/>
    <col min="3" max="3" width="9.875" style="10" customWidth="1"/>
    <col min="4" max="4" width="14.375" style="10" customWidth="1"/>
    <col min="5" max="5" width="10.625" style="10" customWidth="1"/>
    <col min="6" max="6" width="9.5" style="10" customWidth="1" outlineLevel="1"/>
    <col min="7" max="7" width="9.25" style="10" customWidth="1" outlineLevel="1"/>
    <col min="8" max="8" width="6.875" style="10" customWidth="1" outlineLevel="1"/>
    <col min="9" max="10" width="6.375" style="10" customWidth="1" outlineLevel="1"/>
    <col min="11" max="11" width="6.625" style="10" customWidth="1" outlineLevel="1"/>
    <col min="12" max="12" width="7.375" style="10" customWidth="1" outlineLevel="1"/>
    <col min="13" max="13" width="8.5" style="10" customWidth="1" outlineLevel="1"/>
    <col min="14" max="14" width="9.25" style="10" customWidth="1" outlineLevel="1"/>
    <col min="15" max="15" width="6.25" style="10" customWidth="1" outlineLevel="1"/>
    <col min="16" max="16" width="6.625" style="10" customWidth="1" outlineLevel="1"/>
    <col min="17" max="17" width="6.25" style="10" customWidth="1" outlineLevel="1"/>
    <col min="18" max="19" width="6.625" style="10" customWidth="1" outlineLevel="1"/>
    <col min="20" max="20" width="9" style="10" customWidth="1"/>
    <col min="21" max="21" width="13.375" style="10" customWidth="1"/>
    <col min="22" max="22" width="9.75" style="10" customWidth="1"/>
    <col min="23" max="23" width="6.5" style="10" customWidth="1"/>
    <col min="24" max="24" width="8.875" style="11" customWidth="1"/>
    <col min="25" max="25" width="10.875" style="10" customWidth="1"/>
    <col min="26" max="26" width="7" style="10" customWidth="1"/>
    <col min="27" max="27" width="10" style="10" customWidth="1" outlineLevel="1"/>
    <col min="28" max="28" width="10.375" style="10" customWidth="1" outlineLevel="1"/>
    <col min="29" max="30" width="7" style="10" customWidth="1" outlineLevel="1"/>
    <col min="31" max="31" width="7" style="11" customWidth="1" outlineLevel="1"/>
    <col min="32" max="33" width="7" style="10" customWidth="1" outlineLevel="1"/>
    <col min="34" max="34" width="8.5" style="10" customWidth="1"/>
    <col min="35" max="35" width="10.25" style="10" customWidth="1"/>
    <col min="36" max="36" width="9.75" style="10" customWidth="1"/>
    <col min="37" max="37" width="6.5" style="10" customWidth="1"/>
    <col min="38" max="38" width="10.75" style="11" customWidth="1"/>
    <col min="39" max="39" width="6.625" style="10" customWidth="1"/>
    <col min="40" max="40" width="8" style="10" customWidth="1"/>
    <col min="41" max="41" width="10.25" style="66" customWidth="1" outlineLevel="1"/>
    <col min="42" max="42" width="10.5" style="66" customWidth="1" outlineLevel="1"/>
    <col min="43" max="43" width="6.875" style="66" customWidth="1" outlineLevel="1"/>
    <col min="44" max="44" width="6.25" style="66" customWidth="1" outlineLevel="1"/>
    <col min="45" max="45" width="7.375" style="66" customWidth="1" outlineLevel="1"/>
    <col min="46" max="46" width="6.5" style="66" customWidth="1" outlineLevel="1"/>
    <col min="47" max="47" width="9.875" style="66" customWidth="1" outlineLevel="1"/>
    <col min="48" max="48" width="8.5" style="10" customWidth="1"/>
    <col min="49" max="49" width="11.375" style="10" customWidth="1"/>
    <col min="50" max="50" width="11.5" style="10" customWidth="1"/>
    <col min="51" max="51" width="6.5" style="10" customWidth="1"/>
    <col min="52" max="52" width="10.125" style="11" customWidth="1"/>
    <col min="53" max="53" width="8.125" style="10" customWidth="1"/>
    <col min="54" max="54" width="8.25" style="10" customWidth="1"/>
    <col min="55" max="55" width="12.25" style="10" customWidth="1" outlineLevel="1"/>
    <col min="56" max="56" width="7.875" style="10" customWidth="1" outlineLevel="1"/>
    <col min="57" max="57" width="7.125" style="10" customWidth="1" outlineLevel="1"/>
    <col min="58" max="58" width="6.5" style="10" customWidth="1" outlineLevel="1"/>
    <col min="59" max="59" width="6.875" style="10" customWidth="1" outlineLevel="1"/>
    <col min="60" max="60" width="6.5" style="10" customWidth="1" outlineLevel="1"/>
    <col min="61" max="61" width="7.25" style="10" customWidth="1" outlineLevel="1"/>
    <col min="62" max="62" width="7.125" style="10" customWidth="1"/>
    <col min="63" max="63" width="9.625" style="10" customWidth="1"/>
    <col min="64" max="64" width="9.875" style="10" customWidth="1"/>
    <col min="65" max="65" width="6.25" style="10" customWidth="1"/>
    <col min="66" max="66" width="11.5" style="11" customWidth="1"/>
    <col min="67" max="67" width="11.875" style="10" customWidth="1"/>
    <col min="68" max="68" width="7.875" style="10" customWidth="1"/>
    <col min="69" max="69" width="8.375" style="10" customWidth="1" outlineLevel="1"/>
    <col min="70" max="70" width="7.625" style="10" customWidth="1" outlineLevel="1"/>
    <col min="71" max="71" width="8.375" style="10" customWidth="1" outlineLevel="1"/>
    <col min="72" max="72" width="6.25" style="10" customWidth="1" outlineLevel="1"/>
    <col min="73" max="73" width="10" style="10" customWidth="1" outlineLevel="1"/>
    <col min="74" max="75" width="6.25" style="10" customWidth="1" outlineLevel="1"/>
    <col min="76" max="76" width="8.375" style="10" customWidth="1"/>
    <col min="77" max="77" width="12.875" style="11" customWidth="1"/>
    <col min="78" max="78" width="9.875" style="10" customWidth="1"/>
    <col min="79" max="79" width="6.25" style="10" customWidth="1"/>
    <col min="80" max="80" width="8.875" style="11" customWidth="1"/>
    <col min="81" max="81" width="8" style="10" customWidth="1"/>
    <col min="82" max="82" width="8.375" style="10" customWidth="1"/>
    <col min="83" max="89" width="6.25" style="10" customWidth="1" outlineLevel="1"/>
    <col min="90" max="90" width="8.5" style="10" customWidth="1"/>
    <col min="91" max="91" width="12.5" style="10" customWidth="1"/>
    <col min="92" max="92" width="12.375" style="10" customWidth="1"/>
    <col min="93" max="93" width="6.5" style="10" customWidth="1"/>
    <col min="94" max="94" width="13" style="11" customWidth="1"/>
    <col min="95" max="95" width="10.75" style="10" customWidth="1"/>
    <col min="96" max="96" width="9" style="10" customWidth="1"/>
    <col min="97" max="97" width="8.25" style="26" customWidth="1" outlineLevel="1"/>
    <col min="98" max="98" width="8" style="26" customWidth="1" outlineLevel="1"/>
    <col min="99" max="99" width="8.75" style="26" customWidth="1" outlineLevel="1"/>
    <col min="100" max="100" width="6.25" style="26" customWidth="1" outlineLevel="1"/>
    <col min="101" max="101" width="8.875" style="27" customWidth="1" outlineLevel="1"/>
    <col min="102" max="102" width="6.5" style="26" customWidth="1" outlineLevel="1"/>
    <col min="103" max="103" width="8.125" style="26" customWidth="1" outlineLevel="1"/>
    <col min="104" max="104" width="30" style="10" customWidth="1" outlineLevel="1"/>
    <col min="105" max="105" width="6.25" style="12" customWidth="1" outlineLevel="1"/>
    <col min="106" max="106" width="12.625" style="10" customWidth="1" outlineLevel="1"/>
    <col min="107" max="107" width="8.75" style="10" customWidth="1" outlineLevel="1"/>
    <col min="108" max="110" width="8.75" style="12" customWidth="1" outlineLevel="1"/>
    <col min="111" max="111" width="5" style="10" customWidth="1"/>
    <col min="112" max="112" width="5.5" style="10" customWidth="1"/>
    <col min="113" max="113" width="6.125" style="82" customWidth="1"/>
    <col min="114" max="114" width="5.5" style="82" customWidth="1"/>
    <col min="115" max="116" width="5" style="82" customWidth="1"/>
    <col min="117" max="117" width="12.875" style="82" customWidth="1"/>
    <col min="118" max="119" width="5" style="82" customWidth="1"/>
    <col min="120" max="125" width="5" style="49" customWidth="1"/>
    <col min="126" max="127" width="5" style="10" customWidth="1"/>
    <col min="128" max="16384" width="9" style="10"/>
  </cols>
  <sheetData>
    <row r="1" spans="1:125" ht="17.25" hidden="1" customHeight="1" outlineLevel="1" x14ac:dyDescent="0.25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50"/>
      <c r="Y1" s="49"/>
      <c r="Z1" s="49"/>
      <c r="AA1" s="49"/>
      <c r="AB1" s="49"/>
      <c r="AC1" s="49"/>
      <c r="AD1" s="49"/>
      <c r="AE1" s="50"/>
      <c r="AF1" s="49"/>
      <c r="AG1" s="51" t="s">
        <v>0</v>
      </c>
      <c r="AH1" s="49"/>
      <c r="AI1" s="49"/>
      <c r="AJ1" s="49"/>
      <c r="AK1" s="49"/>
      <c r="AL1" s="50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50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50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50"/>
      <c r="BZ1" s="49"/>
      <c r="CA1" s="49"/>
      <c r="CB1" s="50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50"/>
      <c r="CQ1" s="49"/>
      <c r="CR1" s="49"/>
      <c r="CS1" s="49"/>
      <c r="CT1" s="49"/>
      <c r="CU1" s="49"/>
      <c r="CV1" s="49"/>
      <c r="CW1" s="50"/>
      <c r="CX1" s="49"/>
      <c r="CY1" s="49"/>
      <c r="CZ1" s="49"/>
    </row>
    <row r="2" spans="1:125" ht="17.25" hidden="1" customHeight="1" outlineLevel="1" x14ac:dyDescent="0.25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50"/>
      <c r="Y2" s="49"/>
      <c r="Z2" s="49"/>
      <c r="AA2" s="49"/>
      <c r="AB2" s="49"/>
      <c r="AC2" s="49"/>
      <c r="AD2" s="49"/>
      <c r="AE2" s="50"/>
      <c r="AF2" s="49"/>
      <c r="AG2" s="52" t="s">
        <v>1</v>
      </c>
      <c r="AH2" s="49"/>
      <c r="AI2" s="49"/>
      <c r="AJ2" s="49"/>
      <c r="AK2" s="49"/>
      <c r="AL2" s="50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50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50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50"/>
      <c r="BZ2" s="49"/>
      <c r="CA2" s="49"/>
      <c r="CB2" s="50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50"/>
      <c r="CQ2" s="49"/>
      <c r="CR2" s="49"/>
      <c r="CS2" s="49"/>
      <c r="CT2" s="49"/>
      <c r="CU2" s="49"/>
      <c r="CV2" s="49"/>
      <c r="CW2" s="50"/>
      <c r="CX2" s="49"/>
      <c r="CY2" s="49"/>
      <c r="CZ2" s="49"/>
    </row>
    <row r="3" spans="1:125" ht="17.25" hidden="1" customHeight="1" outlineLevel="1" x14ac:dyDescent="0.25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50"/>
      <c r="Y3" s="49"/>
      <c r="Z3" s="49"/>
      <c r="AA3" s="49"/>
      <c r="AB3" s="49"/>
      <c r="AC3" s="49"/>
      <c r="AD3" s="49"/>
      <c r="AE3" s="50"/>
      <c r="AF3" s="49"/>
      <c r="AG3" s="52" t="s">
        <v>2</v>
      </c>
      <c r="AH3" s="49"/>
      <c r="AI3" s="49"/>
      <c r="AJ3" s="49"/>
      <c r="AK3" s="49"/>
      <c r="AL3" s="50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50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50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50"/>
      <c r="BZ3" s="49"/>
      <c r="CA3" s="49"/>
      <c r="CB3" s="50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50"/>
      <c r="CQ3" s="49"/>
      <c r="CR3" s="49"/>
      <c r="CS3" s="49"/>
      <c r="CT3" s="49"/>
      <c r="CU3" s="49"/>
      <c r="CV3" s="49"/>
      <c r="CW3" s="50"/>
      <c r="CX3" s="49"/>
      <c r="CY3" s="49"/>
      <c r="CZ3" s="49"/>
    </row>
    <row r="4" spans="1:125" ht="20.25" hidden="1" customHeight="1" outlineLevel="1" x14ac:dyDescent="0.25">
      <c r="A4" s="154" t="s">
        <v>3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49"/>
      <c r="AI4" s="49"/>
      <c r="AJ4" s="49"/>
      <c r="AK4" s="49"/>
      <c r="AL4" s="50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50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50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50"/>
      <c r="BZ4" s="49"/>
      <c r="CA4" s="49"/>
      <c r="CB4" s="50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50"/>
      <c r="CQ4" s="49"/>
      <c r="CR4" s="49"/>
      <c r="CS4" s="49"/>
      <c r="CT4" s="49"/>
      <c r="CU4" s="49"/>
      <c r="CV4" s="49"/>
      <c r="CW4" s="50"/>
      <c r="CX4" s="49"/>
      <c r="CY4" s="49"/>
      <c r="CZ4" s="49"/>
    </row>
    <row r="5" spans="1:125" ht="22.5" hidden="1" customHeight="1" outlineLevel="1" x14ac:dyDescent="0.25">
      <c r="A5" s="155" t="s">
        <v>4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53"/>
      <c r="AI5" s="53"/>
      <c r="AJ5" s="53"/>
      <c r="AK5" s="53"/>
      <c r="AL5" s="54"/>
      <c r="AM5" s="55"/>
      <c r="AN5" s="55"/>
      <c r="AO5" s="53"/>
      <c r="AP5" s="53"/>
      <c r="AQ5" s="53"/>
      <c r="AR5" s="53"/>
      <c r="AS5" s="53"/>
      <c r="AT5" s="53"/>
      <c r="AU5" s="53"/>
      <c r="AV5" s="55"/>
      <c r="AW5" s="55"/>
      <c r="AX5" s="55"/>
      <c r="AY5" s="55"/>
      <c r="AZ5" s="54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4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4"/>
      <c r="BZ5" s="55"/>
      <c r="CA5" s="55"/>
      <c r="CB5" s="54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4"/>
      <c r="CQ5" s="55"/>
      <c r="CR5" s="55"/>
      <c r="CS5" s="55"/>
      <c r="CT5" s="55"/>
      <c r="CU5" s="55"/>
      <c r="CV5" s="55"/>
      <c r="CW5" s="54"/>
      <c r="CX5" s="55"/>
      <c r="CY5" s="55"/>
      <c r="CZ5" s="55"/>
      <c r="DA5" s="14"/>
      <c r="DB5" s="13"/>
      <c r="DC5" s="13"/>
      <c r="DD5" s="14"/>
      <c r="DE5" s="14"/>
      <c r="DF5" s="14"/>
      <c r="DG5" s="13"/>
      <c r="DH5" s="13"/>
      <c r="DI5" s="83"/>
      <c r="DJ5" s="83"/>
      <c r="DK5" s="83"/>
      <c r="DL5" s="83"/>
      <c r="DM5" s="83"/>
      <c r="DN5" s="83"/>
      <c r="DO5" s="83"/>
      <c r="DP5" s="55"/>
    </row>
    <row r="6" spans="1:125" ht="18.75" hidden="1" customHeight="1" outlineLevel="1" x14ac:dyDescent="0.25">
      <c r="A6" s="156" t="s">
        <v>316</v>
      </c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56"/>
      <c r="AI6" s="57"/>
      <c r="AJ6" s="57"/>
      <c r="AK6" s="57"/>
      <c r="AL6" s="58"/>
      <c r="AM6" s="57"/>
      <c r="AN6" s="57"/>
      <c r="AO6" s="103"/>
      <c r="AP6" s="103"/>
      <c r="AQ6" s="103"/>
      <c r="AR6" s="103"/>
      <c r="AS6" s="103"/>
      <c r="AT6" s="103"/>
      <c r="AU6" s="103"/>
      <c r="AV6" s="57"/>
      <c r="AW6" s="57"/>
      <c r="AX6" s="57"/>
      <c r="AY6" s="57"/>
      <c r="AZ6" s="58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8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8"/>
      <c r="BZ6" s="57"/>
      <c r="CA6" s="57"/>
      <c r="CB6" s="58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7"/>
      <c r="CN6" s="57"/>
      <c r="CO6" s="57"/>
      <c r="CP6" s="58"/>
      <c r="CQ6" s="57"/>
      <c r="CR6" s="57"/>
      <c r="CS6" s="57"/>
      <c r="CT6" s="57"/>
      <c r="CU6" s="57"/>
      <c r="CV6" s="57"/>
      <c r="CW6" s="58"/>
      <c r="CX6" s="57"/>
      <c r="CY6" s="57"/>
      <c r="CZ6" s="57"/>
      <c r="DA6" s="1"/>
      <c r="DB6" s="1"/>
      <c r="DC6" s="1"/>
      <c r="DD6" s="1"/>
      <c r="DE6" s="1"/>
      <c r="DF6" s="1"/>
    </row>
    <row r="7" spans="1:125" ht="11.25" hidden="1" customHeight="1" outlineLevel="1" x14ac:dyDescent="0.25">
      <c r="A7" s="157"/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7"/>
      <c r="AO7" s="157"/>
      <c r="AP7" s="157"/>
      <c r="AQ7" s="157"/>
      <c r="AR7" s="157"/>
      <c r="AS7" s="157"/>
      <c r="AT7" s="157"/>
      <c r="AU7" s="157"/>
      <c r="AV7" s="157"/>
      <c r="AW7" s="157"/>
      <c r="AX7" s="157"/>
      <c r="AY7" s="157"/>
      <c r="AZ7" s="157"/>
      <c r="BA7" s="157"/>
      <c r="BB7" s="157"/>
      <c r="BC7" s="157"/>
      <c r="BD7" s="157"/>
      <c r="BE7" s="157"/>
      <c r="BF7" s="157"/>
      <c r="BG7" s="157"/>
      <c r="BH7" s="157"/>
      <c r="BI7" s="157"/>
      <c r="BJ7" s="157"/>
      <c r="BK7" s="157"/>
      <c r="BL7" s="157"/>
      <c r="BM7" s="157"/>
      <c r="BN7" s="157"/>
      <c r="BO7" s="157"/>
      <c r="BP7" s="157"/>
      <c r="BQ7" s="157"/>
      <c r="BR7" s="157"/>
      <c r="BS7" s="157"/>
      <c r="BT7" s="157"/>
      <c r="BU7" s="157"/>
      <c r="BV7" s="157"/>
      <c r="BW7" s="157"/>
      <c r="BX7" s="157"/>
      <c r="BY7" s="157"/>
      <c r="BZ7" s="157"/>
      <c r="CA7" s="157"/>
      <c r="CB7" s="157"/>
      <c r="CC7" s="157"/>
      <c r="CD7" s="157"/>
      <c r="CE7" s="157"/>
      <c r="CF7" s="157"/>
      <c r="CG7" s="157"/>
      <c r="CH7" s="157"/>
      <c r="CI7" s="157"/>
      <c r="CJ7" s="157"/>
      <c r="CK7" s="157"/>
      <c r="CL7" s="157"/>
      <c r="CM7" s="157"/>
      <c r="CN7" s="157"/>
      <c r="CO7" s="157"/>
      <c r="CP7" s="157"/>
      <c r="CQ7" s="157"/>
      <c r="CR7" s="157"/>
      <c r="CS7" s="157"/>
      <c r="CT7" s="157"/>
      <c r="CU7" s="157"/>
      <c r="CV7" s="157"/>
      <c r="CW7" s="157"/>
      <c r="CX7" s="157"/>
      <c r="CY7" s="59"/>
      <c r="CZ7" s="60"/>
      <c r="DA7" s="2"/>
      <c r="DB7" s="2"/>
      <c r="DC7" s="2"/>
      <c r="DD7" s="2"/>
      <c r="DE7" s="2"/>
      <c r="DF7" s="2"/>
      <c r="DG7" s="2"/>
      <c r="DH7" s="2"/>
      <c r="DI7" s="60"/>
      <c r="DJ7" s="60"/>
      <c r="DK7" s="60"/>
      <c r="DL7" s="60"/>
      <c r="DM7" s="60"/>
    </row>
    <row r="8" spans="1:125" ht="56.25" customHeight="1" collapsed="1" x14ac:dyDescent="0.25">
      <c r="A8" s="158" t="s">
        <v>5</v>
      </c>
      <c r="B8" s="158" t="s">
        <v>6</v>
      </c>
      <c r="C8" s="158" t="s">
        <v>7</v>
      </c>
      <c r="D8" s="161" t="s">
        <v>8</v>
      </c>
      <c r="E8" s="161"/>
      <c r="F8" s="162" t="s">
        <v>9</v>
      </c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4"/>
      <c r="T8" s="168" t="s">
        <v>10</v>
      </c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70"/>
      <c r="AH8" s="171" t="s">
        <v>10</v>
      </c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171"/>
      <c r="BA8" s="171"/>
      <c r="BB8" s="171"/>
      <c r="BC8" s="171"/>
      <c r="BD8" s="171"/>
      <c r="BE8" s="171"/>
      <c r="BF8" s="171"/>
      <c r="BG8" s="171"/>
      <c r="BH8" s="171"/>
      <c r="BI8" s="171"/>
      <c r="BJ8" s="171"/>
      <c r="BK8" s="171"/>
      <c r="BL8" s="171"/>
      <c r="BM8" s="171"/>
      <c r="BN8" s="171"/>
      <c r="BO8" s="171"/>
      <c r="BP8" s="171"/>
      <c r="BQ8" s="171"/>
      <c r="BR8" s="171"/>
      <c r="BS8" s="171"/>
      <c r="BT8" s="171"/>
      <c r="BU8" s="171"/>
      <c r="BV8" s="171"/>
      <c r="BW8" s="171"/>
      <c r="BX8" s="171"/>
      <c r="BY8" s="171"/>
      <c r="BZ8" s="171"/>
      <c r="CA8" s="171"/>
      <c r="CB8" s="171"/>
      <c r="CC8" s="171"/>
      <c r="CD8" s="171"/>
      <c r="CE8" s="171"/>
      <c r="CF8" s="171"/>
      <c r="CG8" s="171"/>
      <c r="CH8" s="171"/>
      <c r="CI8" s="171"/>
      <c r="CJ8" s="171"/>
      <c r="CK8" s="171"/>
      <c r="CL8" s="171"/>
      <c r="CM8" s="171"/>
      <c r="CN8" s="171"/>
      <c r="CO8" s="171"/>
      <c r="CP8" s="171"/>
      <c r="CQ8" s="171"/>
      <c r="CR8" s="171"/>
      <c r="CS8" s="171"/>
      <c r="CT8" s="171"/>
      <c r="CU8" s="171"/>
      <c r="CV8" s="171"/>
      <c r="CW8" s="171"/>
      <c r="CX8" s="171"/>
      <c r="CY8" s="171"/>
      <c r="CZ8" s="161" t="s">
        <v>11</v>
      </c>
      <c r="DA8" s="15"/>
      <c r="DB8" s="15"/>
      <c r="DC8" s="15"/>
      <c r="DD8" s="15"/>
      <c r="DE8" s="15"/>
      <c r="DF8" s="15"/>
      <c r="DG8" s="3"/>
      <c r="DH8" s="3"/>
      <c r="DI8" s="73"/>
      <c r="DJ8" s="73"/>
      <c r="DK8" s="73"/>
      <c r="DL8" s="73"/>
      <c r="DM8" s="73"/>
    </row>
    <row r="9" spans="1:125" ht="36" customHeight="1" x14ac:dyDescent="0.25">
      <c r="A9" s="159"/>
      <c r="B9" s="159"/>
      <c r="C9" s="159"/>
      <c r="D9" s="161"/>
      <c r="E9" s="161"/>
      <c r="F9" s="165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7"/>
      <c r="T9" s="174" t="s">
        <v>12</v>
      </c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6"/>
      <c r="AH9" s="177" t="s">
        <v>13</v>
      </c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 t="s">
        <v>14</v>
      </c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  <c r="BI9" s="177"/>
      <c r="BJ9" s="177" t="s">
        <v>15</v>
      </c>
      <c r="BK9" s="177"/>
      <c r="BL9" s="177"/>
      <c r="BM9" s="177"/>
      <c r="BN9" s="177"/>
      <c r="BO9" s="177"/>
      <c r="BP9" s="177"/>
      <c r="BQ9" s="177"/>
      <c r="BR9" s="177"/>
      <c r="BS9" s="177"/>
      <c r="BT9" s="177"/>
      <c r="BU9" s="177"/>
      <c r="BV9" s="177"/>
      <c r="BW9" s="177"/>
      <c r="BX9" s="177" t="s">
        <v>16</v>
      </c>
      <c r="BY9" s="177"/>
      <c r="BZ9" s="177"/>
      <c r="CA9" s="177"/>
      <c r="CB9" s="177"/>
      <c r="CC9" s="177"/>
      <c r="CD9" s="177"/>
      <c r="CE9" s="177"/>
      <c r="CF9" s="177"/>
      <c r="CG9" s="177"/>
      <c r="CH9" s="177"/>
      <c r="CI9" s="177"/>
      <c r="CJ9" s="177"/>
      <c r="CK9" s="177"/>
      <c r="CL9" s="178" t="s">
        <v>17</v>
      </c>
      <c r="CM9" s="178"/>
      <c r="CN9" s="178"/>
      <c r="CO9" s="178"/>
      <c r="CP9" s="178"/>
      <c r="CQ9" s="178"/>
      <c r="CR9" s="178"/>
      <c r="CS9" s="178"/>
      <c r="CT9" s="178"/>
      <c r="CU9" s="178"/>
      <c r="CV9" s="178"/>
      <c r="CW9" s="178"/>
      <c r="CX9" s="178"/>
      <c r="CY9" s="178"/>
      <c r="CZ9" s="161"/>
      <c r="DA9" s="15"/>
      <c r="DB9" s="15"/>
      <c r="DC9" s="15"/>
      <c r="DD9" s="15"/>
      <c r="DE9" s="15"/>
      <c r="DF9" s="15"/>
    </row>
    <row r="10" spans="1:125" ht="27" customHeight="1" x14ac:dyDescent="0.25">
      <c r="A10" s="159"/>
      <c r="B10" s="159"/>
      <c r="C10" s="159"/>
      <c r="D10" s="161"/>
      <c r="E10" s="161"/>
      <c r="F10" s="172" t="s">
        <v>18</v>
      </c>
      <c r="G10" s="173"/>
      <c r="H10" s="173"/>
      <c r="I10" s="173"/>
      <c r="J10" s="173"/>
      <c r="K10" s="173"/>
      <c r="L10" s="173"/>
      <c r="M10" s="168" t="s">
        <v>19</v>
      </c>
      <c r="N10" s="169"/>
      <c r="O10" s="169"/>
      <c r="P10" s="169"/>
      <c r="Q10" s="169"/>
      <c r="R10" s="169"/>
      <c r="S10" s="170"/>
      <c r="T10" s="172" t="s">
        <v>20</v>
      </c>
      <c r="U10" s="173"/>
      <c r="V10" s="173"/>
      <c r="W10" s="173"/>
      <c r="X10" s="173"/>
      <c r="Y10" s="173"/>
      <c r="Z10" s="173"/>
      <c r="AA10" s="180" t="s">
        <v>304</v>
      </c>
      <c r="AB10" s="181"/>
      <c r="AC10" s="181"/>
      <c r="AD10" s="181"/>
      <c r="AE10" s="181"/>
      <c r="AF10" s="181"/>
      <c r="AG10" s="182"/>
      <c r="AH10" s="171" t="s">
        <v>20</v>
      </c>
      <c r="AI10" s="171"/>
      <c r="AJ10" s="171"/>
      <c r="AK10" s="171"/>
      <c r="AL10" s="171"/>
      <c r="AM10" s="171"/>
      <c r="AN10" s="171"/>
      <c r="AO10" s="183" t="s">
        <v>304</v>
      </c>
      <c r="AP10" s="183"/>
      <c r="AQ10" s="183"/>
      <c r="AR10" s="183"/>
      <c r="AS10" s="183"/>
      <c r="AT10" s="183"/>
      <c r="AU10" s="183"/>
      <c r="AV10" s="171" t="s">
        <v>20</v>
      </c>
      <c r="AW10" s="171"/>
      <c r="AX10" s="171"/>
      <c r="AY10" s="171"/>
      <c r="AZ10" s="171"/>
      <c r="BA10" s="171"/>
      <c r="BB10" s="171"/>
      <c r="BC10" s="161" t="s">
        <v>19</v>
      </c>
      <c r="BD10" s="161"/>
      <c r="BE10" s="161"/>
      <c r="BF10" s="161"/>
      <c r="BG10" s="161"/>
      <c r="BH10" s="161"/>
      <c r="BI10" s="161"/>
      <c r="BJ10" s="171" t="s">
        <v>20</v>
      </c>
      <c r="BK10" s="171"/>
      <c r="BL10" s="171"/>
      <c r="BM10" s="171"/>
      <c r="BN10" s="171"/>
      <c r="BO10" s="171"/>
      <c r="BP10" s="171"/>
      <c r="BQ10" s="161" t="s">
        <v>19</v>
      </c>
      <c r="BR10" s="161"/>
      <c r="BS10" s="161"/>
      <c r="BT10" s="161"/>
      <c r="BU10" s="161"/>
      <c r="BV10" s="161"/>
      <c r="BW10" s="161"/>
      <c r="BX10" s="171" t="s">
        <v>20</v>
      </c>
      <c r="BY10" s="171"/>
      <c r="BZ10" s="171"/>
      <c r="CA10" s="171"/>
      <c r="CB10" s="171"/>
      <c r="CC10" s="171"/>
      <c r="CD10" s="171"/>
      <c r="CE10" s="161" t="s">
        <v>19</v>
      </c>
      <c r="CF10" s="161"/>
      <c r="CG10" s="161"/>
      <c r="CH10" s="161"/>
      <c r="CI10" s="161"/>
      <c r="CJ10" s="161"/>
      <c r="CK10" s="161"/>
      <c r="CL10" s="171" t="s">
        <v>20</v>
      </c>
      <c r="CM10" s="171"/>
      <c r="CN10" s="171"/>
      <c r="CO10" s="171"/>
      <c r="CP10" s="171"/>
      <c r="CQ10" s="171"/>
      <c r="CR10" s="171"/>
      <c r="CS10" s="179" t="s">
        <v>19</v>
      </c>
      <c r="CT10" s="179"/>
      <c r="CU10" s="179"/>
      <c r="CV10" s="179"/>
      <c r="CW10" s="179"/>
      <c r="CX10" s="179"/>
      <c r="CY10" s="179"/>
      <c r="CZ10" s="161"/>
      <c r="DA10" s="15"/>
      <c r="DB10" s="15"/>
      <c r="DC10" s="15"/>
      <c r="DD10" s="15"/>
      <c r="DE10" s="15"/>
      <c r="DF10" s="15"/>
    </row>
    <row r="11" spans="1:125" ht="66.75" customHeight="1" x14ac:dyDescent="0.25">
      <c r="A11" s="159"/>
      <c r="B11" s="159"/>
      <c r="C11" s="159"/>
      <c r="D11" s="161" t="s">
        <v>21</v>
      </c>
      <c r="E11" s="161" t="s">
        <v>19</v>
      </c>
      <c r="F11" s="16" t="s">
        <v>22</v>
      </c>
      <c r="G11" s="171" t="s">
        <v>23</v>
      </c>
      <c r="H11" s="171"/>
      <c r="I11" s="171"/>
      <c r="J11" s="171"/>
      <c r="K11" s="171"/>
      <c r="L11" s="171"/>
      <c r="M11" s="16" t="s">
        <v>22</v>
      </c>
      <c r="N11" s="171" t="s">
        <v>23</v>
      </c>
      <c r="O11" s="171"/>
      <c r="P11" s="171"/>
      <c r="Q11" s="171"/>
      <c r="R11" s="171"/>
      <c r="S11" s="171"/>
      <c r="T11" s="106" t="s">
        <v>22</v>
      </c>
      <c r="U11" s="161" t="s">
        <v>23</v>
      </c>
      <c r="V11" s="161"/>
      <c r="W11" s="161"/>
      <c r="X11" s="161"/>
      <c r="Y11" s="161"/>
      <c r="Z11" s="161"/>
      <c r="AA11" s="67" t="s">
        <v>22</v>
      </c>
      <c r="AB11" s="184" t="s">
        <v>23</v>
      </c>
      <c r="AC11" s="184"/>
      <c r="AD11" s="184"/>
      <c r="AE11" s="184"/>
      <c r="AF11" s="184"/>
      <c r="AG11" s="184"/>
      <c r="AH11" s="106" t="s">
        <v>22</v>
      </c>
      <c r="AI11" s="161" t="s">
        <v>23</v>
      </c>
      <c r="AJ11" s="161"/>
      <c r="AK11" s="161"/>
      <c r="AL11" s="161"/>
      <c r="AM11" s="161"/>
      <c r="AN11" s="161"/>
      <c r="AO11" s="108" t="s">
        <v>22</v>
      </c>
      <c r="AP11" s="183" t="s">
        <v>23</v>
      </c>
      <c r="AQ11" s="183"/>
      <c r="AR11" s="183"/>
      <c r="AS11" s="183"/>
      <c r="AT11" s="183"/>
      <c r="AU11" s="183"/>
      <c r="AV11" s="106" t="s">
        <v>22</v>
      </c>
      <c r="AW11" s="161" t="s">
        <v>23</v>
      </c>
      <c r="AX11" s="161"/>
      <c r="AY11" s="161"/>
      <c r="AZ11" s="161"/>
      <c r="BA11" s="161"/>
      <c r="BB11" s="161"/>
      <c r="BC11" s="16" t="s">
        <v>22</v>
      </c>
      <c r="BD11" s="161" t="s">
        <v>23</v>
      </c>
      <c r="BE11" s="161"/>
      <c r="BF11" s="161"/>
      <c r="BG11" s="161"/>
      <c r="BH11" s="161"/>
      <c r="BI11" s="161"/>
      <c r="BJ11" s="106" t="s">
        <v>22</v>
      </c>
      <c r="BK11" s="161" t="s">
        <v>23</v>
      </c>
      <c r="BL11" s="161"/>
      <c r="BM11" s="161"/>
      <c r="BN11" s="161"/>
      <c r="BO11" s="161"/>
      <c r="BP11" s="161"/>
      <c r="BQ11" s="16" t="s">
        <v>22</v>
      </c>
      <c r="BR11" s="161" t="s">
        <v>23</v>
      </c>
      <c r="BS11" s="161"/>
      <c r="BT11" s="161"/>
      <c r="BU11" s="161"/>
      <c r="BV11" s="161"/>
      <c r="BW11" s="161"/>
      <c r="BX11" s="106" t="s">
        <v>22</v>
      </c>
      <c r="BY11" s="161" t="s">
        <v>23</v>
      </c>
      <c r="BZ11" s="161"/>
      <c r="CA11" s="161"/>
      <c r="CB11" s="161"/>
      <c r="CC11" s="161"/>
      <c r="CD11" s="161"/>
      <c r="CE11" s="16" t="s">
        <v>22</v>
      </c>
      <c r="CF11" s="161" t="s">
        <v>23</v>
      </c>
      <c r="CG11" s="161"/>
      <c r="CH11" s="161"/>
      <c r="CI11" s="161"/>
      <c r="CJ11" s="161"/>
      <c r="CK11" s="161"/>
      <c r="CL11" s="106" t="s">
        <v>22</v>
      </c>
      <c r="CM11" s="161" t="s">
        <v>23</v>
      </c>
      <c r="CN11" s="161"/>
      <c r="CO11" s="161"/>
      <c r="CP11" s="161"/>
      <c r="CQ11" s="161"/>
      <c r="CR11" s="161"/>
      <c r="CS11" s="107" t="s">
        <v>22</v>
      </c>
      <c r="CT11" s="179" t="s">
        <v>23</v>
      </c>
      <c r="CU11" s="179"/>
      <c r="CV11" s="179"/>
      <c r="CW11" s="179"/>
      <c r="CX11" s="179"/>
      <c r="CY11" s="179"/>
      <c r="CZ11" s="161"/>
      <c r="DA11" s="15"/>
      <c r="DB11" s="15"/>
      <c r="DC11" s="15"/>
      <c r="DD11" s="15"/>
      <c r="DE11" s="15"/>
      <c r="DF11" s="15"/>
    </row>
    <row r="12" spans="1:125" ht="58.5" customHeight="1" x14ac:dyDescent="0.25">
      <c r="A12" s="160"/>
      <c r="B12" s="160"/>
      <c r="C12" s="160"/>
      <c r="D12" s="161"/>
      <c r="E12" s="161"/>
      <c r="F12" s="17" t="s">
        <v>24</v>
      </c>
      <c r="G12" s="17" t="s">
        <v>24</v>
      </c>
      <c r="H12" s="18" t="s">
        <v>25</v>
      </c>
      <c r="I12" s="18" t="s">
        <v>26</v>
      </c>
      <c r="J12" s="18" t="s">
        <v>27</v>
      </c>
      <c r="K12" s="18" t="s">
        <v>28</v>
      </c>
      <c r="L12" s="18" t="s">
        <v>29</v>
      </c>
      <c r="M12" s="17" t="s">
        <v>24</v>
      </c>
      <c r="N12" s="17" t="s">
        <v>24</v>
      </c>
      <c r="O12" s="18" t="s">
        <v>25</v>
      </c>
      <c r="P12" s="18" t="s">
        <v>26</v>
      </c>
      <c r="Q12" s="18" t="s">
        <v>27</v>
      </c>
      <c r="R12" s="18" t="s">
        <v>28</v>
      </c>
      <c r="S12" s="18" t="s">
        <v>29</v>
      </c>
      <c r="T12" s="17" t="s">
        <v>24</v>
      </c>
      <c r="U12" s="17" t="s">
        <v>24</v>
      </c>
      <c r="V12" s="18" t="s">
        <v>25</v>
      </c>
      <c r="W12" s="18" t="s">
        <v>26</v>
      </c>
      <c r="X12" s="19" t="s">
        <v>27</v>
      </c>
      <c r="Y12" s="18" t="s">
        <v>28</v>
      </c>
      <c r="Z12" s="18" t="s">
        <v>314</v>
      </c>
      <c r="AA12" s="68" t="s">
        <v>24</v>
      </c>
      <c r="AB12" s="68" t="s">
        <v>24</v>
      </c>
      <c r="AC12" s="69" t="s">
        <v>25</v>
      </c>
      <c r="AD12" s="69" t="s">
        <v>26</v>
      </c>
      <c r="AE12" s="70" t="s">
        <v>27</v>
      </c>
      <c r="AF12" s="69" t="s">
        <v>28</v>
      </c>
      <c r="AG12" s="69" t="s">
        <v>29</v>
      </c>
      <c r="AH12" s="17" t="s">
        <v>24</v>
      </c>
      <c r="AI12" s="17" t="s">
        <v>24</v>
      </c>
      <c r="AJ12" s="18" t="s">
        <v>25</v>
      </c>
      <c r="AK12" s="18" t="s">
        <v>26</v>
      </c>
      <c r="AL12" s="19" t="s">
        <v>27</v>
      </c>
      <c r="AM12" s="18" t="s">
        <v>28</v>
      </c>
      <c r="AN12" s="18" t="s">
        <v>314</v>
      </c>
      <c r="AO12" s="39" t="s">
        <v>24</v>
      </c>
      <c r="AP12" s="39" t="s">
        <v>24</v>
      </c>
      <c r="AQ12" s="40" t="s">
        <v>25</v>
      </c>
      <c r="AR12" s="40" t="s">
        <v>26</v>
      </c>
      <c r="AS12" s="40" t="s">
        <v>27</v>
      </c>
      <c r="AT12" s="40" t="s">
        <v>28</v>
      </c>
      <c r="AU12" s="40" t="s">
        <v>314</v>
      </c>
      <c r="AV12" s="17" t="s">
        <v>24</v>
      </c>
      <c r="AW12" s="17" t="s">
        <v>24</v>
      </c>
      <c r="AX12" s="18" t="s">
        <v>25</v>
      </c>
      <c r="AY12" s="18" t="s">
        <v>26</v>
      </c>
      <c r="AZ12" s="19" t="s">
        <v>27</v>
      </c>
      <c r="BA12" s="18" t="s">
        <v>28</v>
      </c>
      <c r="BB12" s="69" t="s">
        <v>314</v>
      </c>
      <c r="BC12" s="17" t="s">
        <v>24</v>
      </c>
      <c r="BD12" s="17" t="s">
        <v>24</v>
      </c>
      <c r="BE12" s="18" t="s">
        <v>25</v>
      </c>
      <c r="BF12" s="18" t="s">
        <v>26</v>
      </c>
      <c r="BG12" s="18" t="s">
        <v>27</v>
      </c>
      <c r="BH12" s="18" t="s">
        <v>28</v>
      </c>
      <c r="BI12" s="18" t="s">
        <v>29</v>
      </c>
      <c r="BJ12" s="17" t="s">
        <v>24</v>
      </c>
      <c r="BK12" s="17" t="s">
        <v>24</v>
      </c>
      <c r="BL12" s="18" t="s">
        <v>25</v>
      </c>
      <c r="BM12" s="18" t="s">
        <v>26</v>
      </c>
      <c r="BN12" s="19" t="s">
        <v>27</v>
      </c>
      <c r="BO12" s="18" t="s">
        <v>28</v>
      </c>
      <c r="BP12" s="69" t="s">
        <v>314</v>
      </c>
      <c r="BQ12" s="17" t="s">
        <v>24</v>
      </c>
      <c r="BR12" s="17" t="s">
        <v>24</v>
      </c>
      <c r="BS12" s="18" t="s">
        <v>25</v>
      </c>
      <c r="BT12" s="18" t="s">
        <v>26</v>
      </c>
      <c r="BU12" s="18" t="s">
        <v>27</v>
      </c>
      <c r="BV12" s="18" t="s">
        <v>28</v>
      </c>
      <c r="BW12" s="18" t="s">
        <v>29</v>
      </c>
      <c r="BX12" s="17" t="s">
        <v>24</v>
      </c>
      <c r="BY12" s="20" t="s">
        <v>24</v>
      </c>
      <c r="BZ12" s="18" t="s">
        <v>25</v>
      </c>
      <c r="CA12" s="18" t="s">
        <v>26</v>
      </c>
      <c r="CB12" s="19" t="s">
        <v>27</v>
      </c>
      <c r="CC12" s="18" t="s">
        <v>28</v>
      </c>
      <c r="CD12" s="69" t="s">
        <v>314</v>
      </c>
      <c r="CE12" s="17" t="s">
        <v>24</v>
      </c>
      <c r="CF12" s="17" t="s">
        <v>24</v>
      </c>
      <c r="CG12" s="18" t="s">
        <v>25</v>
      </c>
      <c r="CH12" s="18" t="s">
        <v>26</v>
      </c>
      <c r="CI12" s="18" t="s">
        <v>27</v>
      </c>
      <c r="CJ12" s="18" t="s">
        <v>28</v>
      </c>
      <c r="CK12" s="18" t="s">
        <v>29</v>
      </c>
      <c r="CL12" s="17" t="s">
        <v>24</v>
      </c>
      <c r="CM12" s="17" t="s">
        <v>24</v>
      </c>
      <c r="CN12" s="18" t="s">
        <v>25</v>
      </c>
      <c r="CO12" s="18" t="s">
        <v>26</v>
      </c>
      <c r="CP12" s="19" t="s">
        <v>27</v>
      </c>
      <c r="CQ12" s="18" t="s">
        <v>28</v>
      </c>
      <c r="CR12" s="69" t="s">
        <v>314</v>
      </c>
      <c r="CS12" s="28" t="s">
        <v>24</v>
      </c>
      <c r="CT12" s="28" t="s">
        <v>24</v>
      </c>
      <c r="CU12" s="29" t="s">
        <v>25</v>
      </c>
      <c r="CV12" s="29" t="s">
        <v>26</v>
      </c>
      <c r="CW12" s="30" t="s">
        <v>27</v>
      </c>
      <c r="CX12" s="30" t="s">
        <v>28</v>
      </c>
      <c r="CY12" s="29" t="s">
        <v>314</v>
      </c>
      <c r="CZ12" s="161"/>
      <c r="DA12" s="15"/>
      <c r="DB12" s="15"/>
      <c r="DC12" s="15"/>
      <c r="DD12" s="15"/>
      <c r="DE12" s="15"/>
      <c r="DF12" s="15"/>
    </row>
    <row r="13" spans="1:125" ht="30" customHeight="1" x14ac:dyDescent="0.25">
      <c r="A13" s="109">
        <v>1</v>
      </c>
      <c r="B13" s="109">
        <v>2</v>
      </c>
      <c r="C13" s="109">
        <v>3</v>
      </c>
      <c r="D13" s="109">
        <v>4</v>
      </c>
      <c r="E13" s="109">
        <v>5</v>
      </c>
      <c r="F13" s="21" t="s">
        <v>30</v>
      </c>
      <c r="G13" s="21" t="s">
        <v>31</v>
      </c>
      <c r="H13" s="21" t="s">
        <v>32</v>
      </c>
      <c r="I13" s="21" t="s">
        <v>33</v>
      </c>
      <c r="J13" s="21" t="s">
        <v>34</v>
      </c>
      <c r="K13" s="21" t="s">
        <v>35</v>
      </c>
      <c r="L13" s="21" t="s">
        <v>36</v>
      </c>
      <c r="M13" s="21" t="s">
        <v>37</v>
      </c>
      <c r="N13" s="21" t="s">
        <v>38</v>
      </c>
      <c r="O13" s="21" t="s">
        <v>39</v>
      </c>
      <c r="P13" s="21" t="s">
        <v>40</v>
      </c>
      <c r="Q13" s="21" t="s">
        <v>41</v>
      </c>
      <c r="R13" s="21" t="s">
        <v>42</v>
      </c>
      <c r="S13" s="21" t="s">
        <v>43</v>
      </c>
      <c r="T13" s="21" t="s">
        <v>44</v>
      </c>
      <c r="U13" s="21" t="s">
        <v>45</v>
      </c>
      <c r="V13" s="21" t="s">
        <v>46</v>
      </c>
      <c r="W13" s="21" t="s">
        <v>47</v>
      </c>
      <c r="X13" s="22" t="s">
        <v>48</v>
      </c>
      <c r="Y13" s="21" t="s">
        <v>49</v>
      </c>
      <c r="Z13" s="21" t="s">
        <v>50</v>
      </c>
      <c r="AA13" s="71" t="s">
        <v>51</v>
      </c>
      <c r="AB13" s="71" t="s">
        <v>52</v>
      </c>
      <c r="AC13" s="71" t="s">
        <v>53</v>
      </c>
      <c r="AD13" s="71" t="s">
        <v>54</v>
      </c>
      <c r="AE13" s="72" t="s">
        <v>55</v>
      </c>
      <c r="AF13" s="71" t="s">
        <v>56</v>
      </c>
      <c r="AG13" s="71" t="s">
        <v>57</v>
      </c>
      <c r="AH13" s="21" t="s">
        <v>58</v>
      </c>
      <c r="AI13" s="21" t="s">
        <v>59</v>
      </c>
      <c r="AJ13" s="21" t="s">
        <v>60</v>
      </c>
      <c r="AK13" s="21" t="s">
        <v>61</v>
      </c>
      <c r="AL13" s="22" t="s">
        <v>62</v>
      </c>
      <c r="AM13" s="21" t="s">
        <v>63</v>
      </c>
      <c r="AN13" s="21" t="s">
        <v>64</v>
      </c>
      <c r="AO13" s="41" t="s">
        <v>65</v>
      </c>
      <c r="AP13" s="41" t="s">
        <v>66</v>
      </c>
      <c r="AQ13" s="41" t="s">
        <v>67</v>
      </c>
      <c r="AR13" s="41" t="s">
        <v>68</v>
      </c>
      <c r="AS13" s="41" t="s">
        <v>69</v>
      </c>
      <c r="AT13" s="41" t="s">
        <v>70</v>
      </c>
      <c r="AU13" s="41" t="s">
        <v>71</v>
      </c>
      <c r="AV13" s="21" t="s">
        <v>72</v>
      </c>
      <c r="AW13" s="21" t="s">
        <v>73</v>
      </c>
      <c r="AX13" s="21" t="s">
        <v>74</v>
      </c>
      <c r="AY13" s="21" t="s">
        <v>75</v>
      </c>
      <c r="AZ13" s="22" t="s">
        <v>76</v>
      </c>
      <c r="BA13" s="21" t="s">
        <v>77</v>
      </c>
      <c r="BB13" s="21" t="s">
        <v>78</v>
      </c>
      <c r="BC13" s="21" t="s">
        <v>79</v>
      </c>
      <c r="BD13" s="21" t="s">
        <v>80</v>
      </c>
      <c r="BE13" s="21" t="s">
        <v>81</v>
      </c>
      <c r="BF13" s="21" t="s">
        <v>82</v>
      </c>
      <c r="BG13" s="21" t="s">
        <v>83</v>
      </c>
      <c r="BH13" s="21" t="s">
        <v>84</v>
      </c>
      <c r="BI13" s="21" t="s">
        <v>85</v>
      </c>
      <c r="BJ13" s="21" t="s">
        <v>86</v>
      </c>
      <c r="BK13" s="21" t="s">
        <v>87</v>
      </c>
      <c r="BL13" s="21" t="s">
        <v>88</v>
      </c>
      <c r="BM13" s="21" t="s">
        <v>89</v>
      </c>
      <c r="BN13" s="22" t="s">
        <v>90</v>
      </c>
      <c r="BO13" s="21" t="s">
        <v>91</v>
      </c>
      <c r="BP13" s="21" t="s">
        <v>92</v>
      </c>
      <c r="BQ13" s="21" t="s">
        <v>93</v>
      </c>
      <c r="BR13" s="21" t="s">
        <v>94</v>
      </c>
      <c r="BS13" s="21" t="s">
        <v>95</v>
      </c>
      <c r="BT13" s="21" t="s">
        <v>96</v>
      </c>
      <c r="BU13" s="21" t="s">
        <v>97</v>
      </c>
      <c r="BV13" s="21" t="s">
        <v>98</v>
      </c>
      <c r="BW13" s="21" t="s">
        <v>99</v>
      </c>
      <c r="BX13" s="21" t="s">
        <v>100</v>
      </c>
      <c r="BY13" s="22" t="s">
        <v>101</v>
      </c>
      <c r="BZ13" s="21" t="s">
        <v>102</v>
      </c>
      <c r="CA13" s="21" t="s">
        <v>103</v>
      </c>
      <c r="CB13" s="22" t="s">
        <v>104</v>
      </c>
      <c r="CC13" s="21" t="s">
        <v>105</v>
      </c>
      <c r="CD13" s="21" t="s">
        <v>106</v>
      </c>
      <c r="CE13" s="21" t="s">
        <v>107</v>
      </c>
      <c r="CF13" s="21" t="s">
        <v>108</v>
      </c>
      <c r="CG13" s="21" t="s">
        <v>109</v>
      </c>
      <c r="CH13" s="21" t="s">
        <v>110</v>
      </c>
      <c r="CI13" s="21" t="s">
        <v>111</v>
      </c>
      <c r="CJ13" s="21" t="s">
        <v>112</v>
      </c>
      <c r="CK13" s="21" t="s">
        <v>113</v>
      </c>
      <c r="CL13" s="21" t="s">
        <v>114</v>
      </c>
      <c r="CM13" s="21" t="s">
        <v>115</v>
      </c>
      <c r="CN13" s="21" t="s">
        <v>116</v>
      </c>
      <c r="CO13" s="21" t="s">
        <v>117</v>
      </c>
      <c r="CP13" s="22" t="s">
        <v>118</v>
      </c>
      <c r="CQ13" s="21" t="s">
        <v>119</v>
      </c>
      <c r="CR13" s="21" t="s">
        <v>120</v>
      </c>
      <c r="CS13" s="31" t="s">
        <v>121</v>
      </c>
      <c r="CT13" s="31" t="s">
        <v>122</v>
      </c>
      <c r="CU13" s="31" t="s">
        <v>123</v>
      </c>
      <c r="CV13" s="31" t="s">
        <v>124</v>
      </c>
      <c r="CW13" s="31" t="s">
        <v>125</v>
      </c>
      <c r="CX13" s="31" t="s">
        <v>126</v>
      </c>
      <c r="CY13" s="31" t="s">
        <v>127</v>
      </c>
      <c r="CZ13" s="21" t="s">
        <v>128</v>
      </c>
      <c r="DA13" s="23"/>
      <c r="DB13" s="24"/>
      <c r="DC13" s="25"/>
      <c r="DD13" s="23"/>
      <c r="DE13" s="23"/>
      <c r="DF13" s="23"/>
    </row>
    <row r="14" spans="1:125" s="8" customFormat="1" ht="41.25" customHeight="1" x14ac:dyDescent="0.25">
      <c r="A14" s="4" t="s">
        <v>130</v>
      </c>
      <c r="B14" s="86" t="s">
        <v>131</v>
      </c>
      <c r="C14" s="4" t="s">
        <v>132</v>
      </c>
      <c r="D14" s="130">
        <f>U14+AI14+AW14+BK14+BY14</f>
        <v>261.98628771984215</v>
      </c>
      <c r="E14" s="130">
        <f>U14+AI14+BD14+BK14+BY14</f>
        <v>261.98593542431587</v>
      </c>
      <c r="F14" s="130">
        <v>0</v>
      </c>
      <c r="G14" s="130">
        <v>0</v>
      </c>
      <c r="H14" s="130">
        <v>0</v>
      </c>
      <c r="I14" s="130">
        <v>0</v>
      </c>
      <c r="J14" s="130">
        <v>0</v>
      </c>
      <c r="K14" s="130">
        <v>0</v>
      </c>
      <c r="L14" s="130">
        <v>0</v>
      </c>
      <c r="M14" s="130">
        <v>0</v>
      </c>
      <c r="N14" s="130">
        <v>0</v>
      </c>
      <c r="O14" s="130">
        <v>0</v>
      </c>
      <c r="P14" s="130">
        <v>0</v>
      </c>
      <c r="Q14" s="130">
        <v>0</v>
      </c>
      <c r="R14" s="130">
        <v>0</v>
      </c>
      <c r="S14" s="130">
        <v>0</v>
      </c>
      <c r="T14" s="130">
        <v>0</v>
      </c>
      <c r="U14" s="130">
        <f t="shared" ref="U14" si="0">U15+U16+U17+U18+U19+U20</f>
        <v>52.381990145555555</v>
      </c>
      <c r="V14" s="130">
        <f t="shared" ref="V14:W14" si="1">V15+V16+V17+V18+V19+V20</f>
        <v>0</v>
      </c>
      <c r="W14" s="130">
        <f t="shared" si="1"/>
        <v>0</v>
      </c>
      <c r="X14" s="130">
        <f t="shared" ref="X14:AC14" si="2">X15+X16+X17+X18+X19+X20</f>
        <v>20.28</v>
      </c>
      <c r="Y14" s="130">
        <f t="shared" si="2"/>
        <v>0</v>
      </c>
      <c r="Z14" s="130">
        <f t="shared" si="2"/>
        <v>0</v>
      </c>
      <c r="AA14" s="130">
        <f t="shared" si="2"/>
        <v>0</v>
      </c>
      <c r="AB14" s="130">
        <f t="shared" ref="AB14" si="3">AB15+AB16+AB17+AB18+AB19+AB20</f>
        <v>48.595777712975554</v>
      </c>
      <c r="AC14" s="130">
        <f t="shared" si="2"/>
        <v>0</v>
      </c>
      <c r="AD14" s="130">
        <f t="shared" ref="AD14:CD14" si="4">AD15+AD16+AD17+AD18+AD19+AD20</f>
        <v>0</v>
      </c>
      <c r="AE14" s="130">
        <f t="shared" si="4"/>
        <v>0.6</v>
      </c>
      <c r="AF14" s="130">
        <f t="shared" si="4"/>
        <v>0</v>
      </c>
      <c r="AG14" s="130">
        <f t="shared" si="4"/>
        <v>0</v>
      </c>
      <c r="AH14" s="130">
        <f t="shared" si="4"/>
        <v>0</v>
      </c>
      <c r="AI14" s="130">
        <v>52.503306000000002</v>
      </c>
      <c r="AJ14" s="130">
        <f t="shared" ref="AJ14:AN14" si="5">AJ15+AJ16+AJ17+AJ18+AJ19+AJ20</f>
        <v>5.91</v>
      </c>
      <c r="AK14" s="130">
        <f t="shared" si="5"/>
        <v>0</v>
      </c>
      <c r="AL14" s="130">
        <f>AL15+AL16+AL17+AL18+AL19+AL20</f>
        <v>24.048200000000001</v>
      </c>
      <c r="AM14" s="130">
        <f t="shared" si="5"/>
        <v>0</v>
      </c>
      <c r="AN14" s="130">
        <f t="shared" si="5"/>
        <v>228</v>
      </c>
      <c r="AO14" s="130">
        <f t="shared" ref="AO14:AV14" si="6">AO15+AO16+AO17+AO18+AO19+AO20</f>
        <v>0</v>
      </c>
      <c r="AP14" s="130">
        <f>AP15+AP16+AP17+AP18+AP19+AP20</f>
        <v>49.172851059999999</v>
      </c>
      <c r="AQ14" s="130">
        <f t="shared" ref="AQ14:AU14" si="7">AQ15+AQ16+AQ17+AQ18+AQ19+AQ20</f>
        <v>6.71</v>
      </c>
      <c r="AR14" s="130">
        <f t="shared" si="7"/>
        <v>0</v>
      </c>
      <c r="AS14" s="130">
        <f>AS15+AS16+AS17+AS18+AS19+AS20</f>
        <v>23.997</v>
      </c>
      <c r="AT14" s="130">
        <f t="shared" si="7"/>
        <v>0</v>
      </c>
      <c r="AU14" s="130">
        <f t="shared" si="7"/>
        <v>189</v>
      </c>
      <c r="AV14" s="130">
        <f t="shared" si="6"/>
        <v>0</v>
      </c>
      <c r="AW14" s="130">
        <f t="shared" si="4"/>
        <v>52.214352295526318</v>
      </c>
      <c r="AX14" s="130">
        <f>AX15+AX16+AX17+AX18+AX19+AX20</f>
        <v>1.6</v>
      </c>
      <c r="AY14" s="130">
        <f t="shared" si="4"/>
        <v>0</v>
      </c>
      <c r="AZ14" s="130">
        <f t="shared" si="4"/>
        <v>1.05</v>
      </c>
      <c r="BA14" s="130">
        <f t="shared" si="4"/>
        <v>0</v>
      </c>
      <c r="BB14" s="130">
        <f t="shared" si="4"/>
        <v>271</v>
      </c>
      <c r="BC14" s="130">
        <f t="shared" si="4"/>
        <v>0</v>
      </c>
      <c r="BD14" s="130">
        <f t="shared" si="4"/>
        <v>52.213999999999999</v>
      </c>
      <c r="BE14" s="4">
        <f>BE15+BE16+BE17+BE18+BE19+BE20</f>
        <v>1.6</v>
      </c>
      <c r="BF14" s="4">
        <f t="shared" si="4"/>
        <v>0</v>
      </c>
      <c r="BG14" s="4">
        <f t="shared" si="4"/>
        <v>5.5979999999999999</v>
      </c>
      <c r="BH14" s="4">
        <f t="shared" si="4"/>
        <v>0</v>
      </c>
      <c r="BI14" s="4">
        <f t="shared" si="4"/>
        <v>241</v>
      </c>
      <c r="BJ14" s="130">
        <f t="shared" si="4"/>
        <v>0</v>
      </c>
      <c r="BK14" s="130">
        <f t="shared" si="4"/>
        <v>52.574895299270779</v>
      </c>
      <c r="BL14" s="130">
        <f t="shared" si="4"/>
        <v>1.1200000000000001</v>
      </c>
      <c r="BM14" s="130">
        <f t="shared" si="4"/>
        <v>0</v>
      </c>
      <c r="BN14" s="130">
        <f t="shared" si="4"/>
        <v>0</v>
      </c>
      <c r="BO14" s="130">
        <f t="shared" si="4"/>
        <v>0</v>
      </c>
      <c r="BP14" s="130">
        <f t="shared" si="4"/>
        <v>218</v>
      </c>
      <c r="BQ14" s="130">
        <f t="shared" si="4"/>
        <v>0</v>
      </c>
      <c r="BR14" s="130">
        <f t="shared" si="4"/>
        <v>0</v>
      </c>
      <c r="BS14" s="130">
        <f t="shared" si="4"/>
        <v>0</v>
      </c>
      <c r="BT14" s="130">
        <f t="shared" si="4"/>
        <v>0</v>
      </c>
      <c r="BU14" s="130">
        <f t="shared" si="4"/>
        <v>0</v>
      </c>
      <c r="BV14" s="130">
        <f t="shared" si="4"/>
        <v>0</v>
      </c>
      <c r="BW14" s="130">
        <f t="shared" si="4"/>
        <v>0</v>
      </c>
      <c r="BX14" s="130">
        <f t="shared" si="4"/>
        <v>0</v>
      </c>
      <c r="BY14" s="130">
        <f t="shared" si="4"/>
        <v>52.311743979489513</v>
      </c>
      <c r="BZ14" s="130">
        <f t="shared" si="4"/>
        <v>3.57</v>
      </c>
      <c r="CA14" s="130">
        <f t="shared" si="4"/>
        <v>0</v>
      </c>
      <c r="CB14" s="130">
        <f t="shared" si="4"/>
        <v>4.8250000000000002</v>
      </c>
      <c r="CC14" s="130">
        <f t="shared" si="4"/>
        <v>0</v>
      </c>
      <c r="CD14" s="130">
        <f t="shared" si="4"/>
        <v>185</v>
      </c>
      <c r="CE14" s="130">
        <v>0</v>
      </c>
      <c r="CF14" s="130">
        <v>0</v>
      </c>
      <c r="CG14" s="130">
        <v>0</v>
      </c>
      <c r="CH14" s="130">
        <v>0</v>
      </c>
      <c r="CI14" s="130">
        <v>0</v>
      </c>
      <c r="CJ14" s="130">
        <v>0</v>
      </c>
      <c r="CK14" s="130">
        <v>0</v>
      </c>
      <c r="CL14" s="130">
        <f>T14+AH14+AV14+BJ14+BX14</f>
        <v>0</v>
      </c>
      <c r="CM14" s="130">
        <f t="shared" ref="CM14:CR14" si="8">U14+AI14+AW14+BK14+BY14</f>
        <v>261.98628771984215</v>
      </c>
      <c r="CN14" s="130">
        <f t="shared" si="8"/>
        <v>12.2</v>
      </c>
      <c r="CO14" s="130">
        <f>W14+AK14+AY14+BM14+CA14</f>
        <v>0</v>
      </c>
      <c r="CP14" s="130">
        <f t="shared" si="8"/>
        <v>50.203200000000002</v>
      </c>
      <c r="CQ14" s="130">
        <f t="shared" si="8"/>
        <v>0</v>
      </c>
      <c r="CR14" s="130">
        <f t="shared" si="8"/>
        <v>902</v>
      </c>
      <c r="CS14" s="130">
        <f>AA14+AH14+AV14+BJ14+BX14</f>
        <v>0</v>
      </c>
      <c r="CT14" s="130">
        <f>BY14+BK14+BD14+AP14+AB14</f>
        <v>254.86926805173584</v>
      </c>
      <c r="CU14" s="130">
        <f>AC14+AJ14+BE14+BL14+BZ14</f>
        <v>12.2</v>
      </c>
      <c r="CV14" s="130">
        <f>AD14+AK14+BF14+BM14+CA14</f>
        <v>0</v>
      </c>
      <c r="CW14" s="130">
        <f>AE14+AL14+BG14+BN14+CB14</f>
        <v>35.071200000000005</v>
      </c>
      <c r="CX14" s="130">
        <f>AF14+AM14+BH14+BO14+CC14</f>
        <v>0</v>
      </c>
      <c r="CY14" s="130">
        <f>AG14+AN14+BI14+BP14+CD14</f>
        <v>872</v>
      </c>
      <c r="CZ14" s="4" t="s">
        <v>129</v>
      </c>
      <c r="DA14" s="5"/>
      <c r="DB14" s="9">
        <v>261.98675679257065</v>
      </c>
      <c r="DC14" s="6">
        <v>0</v>
      </c>
      <c r="DD14" s="7"/>
      <c r="DE14" s="7"/>
      <c r="DF14" s="7"/>
      <c r="DI14" s="75"/>
      <c r="DJ14" s="75"/>
      <c r="DK14" s="75"/>
      <c r="DL14" s="75"/>
      <c r="DM14" s="75"/>
      <c r="DN14" s="75"/>
      <c r="DO14" s="75"/>
      <c r="DP14" s="74"/>
      <c r="DQ14" s="74"/>
      <c r="DR14" s="74"/>
      <c r="DS14" s="74"/>
      <c r="DT14" s="74"/>
      <c r="DU14" s="74"/>
    </row>
    <row r="15" spans="1:125" s="8" customFormat="1" ht="30" customHeight="1" x14ac:dyDescent="0.25">
      <c r="A15" s="32" t="s">
        <v>133</v>
      </c>
      <c r="B15" s="42" t="s">
        <v>134</v>
      </c>
      <c r="C15" s="32" t="s">
        <v>132</v>
      </c>
      <c r="D15" s="32">
        <f t="shared" ref="D15:D79" si="9">U15+AI15+AW15+BK15+BY15</f>
        <v>6.5003393300000001</v>
      </c>
      <c r="E15" s="32">
        <f t="shared" ref="E15:E78" si="10">U15+AI15+BD15+BK15+BY15</f>
        <v>8.2423393300000001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f t="shared" ref="U15" si="11">U22</f>
        <v>3.9969693300000002</v>
      </c>
      <c r="V15" s="32">
        <f t="shared" ref="V15:W15" si="12">V22</f>
        <v>0</v>
      </c>
      <c r="W15" s="32">
        <f t="shared" si="12"/>
        <v>0</v>
      </c>
      <c r="X15" s="32">
        <f t="shared" ref="X15:AC15" si="13">X22</f>
        <v>19.68</v>
      </c>
      <c r="Y15" s="32">
        <f t="shared" si="13"/>
        <v>0</v>
      </c>
      <c r="Z15" s="32">
        <f t="shared" si="13"/>
        <v>0</v>
      </c>
      <c r="AA15" s="32">
        <f t="shared" si="13"/>
        <v>0</v>
      </c>
      <c r="AB15" s="32">
        <f t="shared" ref="AB15" si="14">AB22</f>
        <v>2.3632</v>
      </c>
      <c r="AC15" s="32">
        <f t="shared" si="13"/>
        <v>0</v>
      </c>
      <c r="AD15" s="32">
        <f t="shared" ref="AD15:CD15" si="15">AD22</f>
        <v>0</v>
      </c>
      <c r="AE15" s="32">
        <f t="shared" si="15"/>
        <v>0</v>
      </c>
      <c r="AF15" s="32">
        <f t="shared" si="15"/>
        <v>0</v>
      </c>
      <c r="AG15" s="32">
        <f t="shared" si="15"/>
        <v>0</v>
      </c>
      <c r="AH15" s="32">
        <f t="shared" si="15"/>
        <v>0</v>
      </c>
      <c r="AI15" s="131">
        <v>2.5033699999999999</v>
      </c>
      <c r="AJ15" s="32">
        <f t="shared" ref="AJ15:AK15" si="16">AJ22</f>
        <v>0</v>
      </c>
      <c r="AK15" s="32">
        <f t="shared" si="16"/>
        <v>0</v>
      </c>
      <c r="AL15" s="32">
        <f>AL22</f>
        <v>19.68</v>
      </c>
      <c r="AM15" s="32">
        <f t="shared" ref="AM15:AN15" si="17">AM22</f>
        <v>0</v>
      </c>
      <c r="AN15" s="32">
        <f t="shared" si="17"/>
        <v>0</v>
      </c>
      <c r="AO15" s="32">
        <f t="shared" ref="AO15:AV15" si="18">AO22</f>
        <v>0</v>
      </c>
      <c r="AP15" s="32">
        <f t="shared" si="18"/>
        <v>2.9809160000000001</v>
      </c>
      <c r="AQ15" s="32">
        <f t="shared" ref="AQ15:AU15" si="19">AQ22</f>
        <v>0</v>
      </c>
      <c r="AR15" s="32">
        <f t="shared" si="19"/>
        <v>0</v>
      </c>
      <c r="AS15" s="32">
        <f>AS22</f>
        <v>19.68</v>
      </c>
      <c r="AT15" s="32">
        <f t="shared" si="19"/>
        <v>0</v>
      </c>
      <c r="AU15" s="32">
        <f t="shared" si="19"/>
        <v>0</v>
      </c>
      <c r="AV15" s="32">
        <f t="shared" si="18"/>
        <v>0</v>
      </c>
      <c r="AW15" s="32">
        <f t="shared" si="15"/>
        <v>0</v>
      </c>
      <c r="AX15" s="32">
        <f t="shared" si="15"/>
        <v>0</v>
      </c>
      <c r="AY15" s="32">
        <f t="shared" si="15"/>
        <v>0</v>
      </c>
      <c r="AZ15" s="32">
        <f t="shared" si="15"/>
        <v>0</v>
      </c>
      <c r="BA15" s="32">
        <f t="shared" si="15"/>
        <v>0</v>
      </c>
      <c r="BB15" s="32">
        <f t="shared" si="15"/>
        <v>0</v>
      </c>
      <c r="BC15" s="32">
        <f t="shared" si="15"/>
        <v>0</v>
      </c>
      <c r="BD15" s="32">
        <f t="shared" si="15"/>
        <v>1.742</v>
      </c>
      <c r="BE15" s="32">
        <f t="shared" ref="BE15:BI15" si="20">BE22</f>
        <v>0</v>
      </c>
      <c r="BF15" s="32">
        <f t="shared" si="20"/>
        <v>0</v>
      </c>
      <c r="BG15" s="32">
        <f t="shared" si="20"/>
        <v>0</v>
      </c>
      <c r="BH15" s="32">
        <f t="shared" si="20"/>
        <v>0</v>
      </c>
      <c r="BI15" s="32">
        <f t="shared" si="20"/>
        <v>0</v>
      </c>
      <c r="BJ15" s="32">
        <f t="shared" si="15"/>
        <v>0</v>
      </c>
      <c r="BK15" s="32">
        <f t="shared" si="15"/>
        <v>0</v>
      </c>
      <c r="BL15" s="32">
        <f t="shared" si="15"/>
        <v>0</v>
      </c>
      <c r="BM15" s="32">
        <f t="shared" si="15"/>
        <v>0</v>
      </c>
      <c r="BN15" s="32">
        <f t="shared" si="15"/>
        <v>0</v>
      </c>
      <c r="BO15" s="32">
        <f t="shared" si="15"/>
        <v>0</v>
      </c>
      <c r="BP15" s="32">
        <f t="shared" si="15"/>
        <v>0</v>
      </c>
      <c r="BQ15" s="32">
        <f t="shared" si="15"/>
        <v>0</v>
      </c>
      <c r="BR15" s="32">
        <f t="shared" si="15"/>
        <v>0</v>
      </c>
      <c r="BS15" s="32">
        <f t="shared" si="15"/>
        <v>0</v>
      </c>
      <c r="BT15" s="32">
        <f t="shared" si="15"/>
        <v>0</v>
      </c>
      <c r="BU15" s="32">
        <f t="shared" si="15"/>
        <v>0</v>
      </c>
      <c r="BV15" s="32">
        <f t="shared" si="15"/>
        <v>0</v>
      </c>
      <c r="BW15" s="32">
        <f t="shared" si="15"/>
        <v>0</v>
      </c>
      <c r="BX15" s="32">
        <f t="shared" si="15"/>
        <v>0</v>
      </c>
      <c r="BY15" s="32">
        <f t="shared" si="15"/>
        <v>0</v>
      </c>
      <c r="BZ15" s="32">
        <f t="shared" si="15"/>
        <v>0</v>
      </c>
      <c r="CA15" s="32">
        <f t="shared" si="15"/>
        <v>0</v>
      </c>
      <c r="CB15" s="32">
        <f t="shared" si="15"/>
        <v>0</v>
      </c>
      <c r="CC15" s="32">
        <f t="shared" si="15"/>
        <v>0</v>
      </c>
      <c r="CD15" s="32">
        <f t="shared" si="15"/>
        <v>0</v>
      </c>
      <c r="CE15" s="32">
        <v>0</v>
      </c>
      <c r="CF15" s="32">
        <v>0</v>
      </c>
      <c r="CG15" s="32">
        <v>0</v>
      </c>
      <c r="CH15" s="32">
        <v>0</v>
      </c>
      <c r="CI15" s="32">
        <v>0</v>
      </c>
      <c r="CJ15" s="32">
        <v>0</v>
      </c>
      <c r="CK15" s="32">
        <v>0</v>
      </c>
      <c r="CL15" s="32">
        <v>0</v>
      </c>
      <c r="CM15" s="32">
        <f t="shared" ref="CM15:CM78" si="21">U15+AI15+AW15+BK15+BY15</f>
        <v>6.5003393300000001</v>
      </c>
      <c r="CN15" s="32">
        <f t="shared" ref="CN15:CN78" si="22">V15+AJ15+AX15+BL15+BZ15</f>
        <v>0</v>
      </c>
      <c r="CO15" s="32">
        <f t="shared" ref="CO15:CO78" si="23">W15+AK15+AY15+BM15+CA15</f>
        <v>0</v>
      </c>
      <c r="CP15" s="32">
        <f t="shared" ref="CP15:CP78" si="24">X15+AL15+AZ15+BN15+CB15</f>
        <v>39.36</v>
      </c>
      <c r="CQ15" s="32">
        <f t="shared" ref="CQ15:CQ78" si="25">Y15+AM15+BA15+BO15+CC15</f>
        <v>0</v>
      </c>
      <c r="CR15" s="32">
        <f t="shared" ref="CR15:CR78" si="26">Z15+AN15+BB15+BP15+CD15</f>
        <v>0</v>
      </c>
      <c r="CS15" s="32">
        <f t="shared" ref="CS15:CS78" si="27">AA15+AH15+AV15+BJ15+BX15</f>
        <v>0</v>
      </c>
      <c r="CT15" s="32">
        <f t="shared" ref="CT15:CT20" si="28">BY15+BK15+BD15+AP15+AB15</f>
        <v>7.0861159999999996</v>
      </c>
      <c r="CU15" s="32">
        <f t="shared" ref="CU15:CU38" si="29">AC15+AJ15+BE15+BL15+BZ15</f>
        <v>0</v>
      </c>
      <c r="CV15" s="32">
        <f t="shared" ref="CV15:CV78" si="30">AD15+AK15+BF15+BM15+CA15</f>
        <v>0</v>
      </c>
      <c r="CW15" s="32">
        <f t="shared" ref="CW15:CW78" si="31">AE15+AL15+BG15+BN15+CB15</f>
        <v>19.68</v>
      </c>
      <c r="CX15" s="32">
        <f t="shared" ref="CX15:CX78" si="32">AF15+AM15+BH15+BO15+CC15</f>
        <v>0</v>
      </c>
      <c r="CY15" s="32">
        <f t="shared" ref="CY15:CY20" si="33">AG15+AN15+BI15+BP15+CD15</f>
        <v>0</v>
      </c>
      <c r="CZ15" s="32" t="s">
        <v>129</v>
      </c>
      <c r="DA15" s="5"/>
      <c r="DB15" s="9">
        <v>0</v>
      </c>
      <c r="DC15" s="46"/>
      <c r="DD15" s="47"/>
      <c r="DE15" s="47"/>
      <c r="DF15" s="47"/>
      <c r="DI15" s="75"/>
      <c r="DJ15" s="75"/>
      <c r="DK15" s="75"/>
      <c r="DL15" s="75"/>
      <c r="DM15" s="75"/>
      <c r="DN15" s="75"/>
      <c r="DO15" s="75"/>
      <c r="DP15" s="74"/>
      <c r="DQ15" s="74"/>
      <c r="DR15" s="74"/>
      <c r="DS15" s="74"/>
      <c r="DT15" s="74"/>
      <c r="DU15" s="74"/>
    </row>
    <row r="16" spans="1:125" s="8" customFormat="1" ht="39.75" customHeight="1" x14ac:dyDescent="0.25">
      <c r="A16" s="33" t="s">
        <v>135</v>
      </c>
      <c r="B16" s="61" t="s">
        <v>136</v>
      </c>
      <c r="C16" s="33" t="s">
        <v>132</v>
      </c>
      <c r="D16" s="33">
        <f t="shared" si="9"/>
        <v>192.69515958183717</v>
      </c>
      <c r="E16" s="33">
        <f t="shared" si="10"/>
        <v>181.58954810949308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f t="shared" ref="U16" si="34">U40</f>
        <v>36.888455479999998</v>
      </c>
      <c r="V16" s="33">
        <f t="shared" ref="V16:W16" si="35">V40</f>
        <v>0</v>
      </c>
      <c r="W16" s="33">
        <f t="shared" si="35"/>
        <v>0</v>
      </c>
      <c r="X16" s="33">
        <f t="shared" ref="X16:AC16" si="36">X40</f>
        <v>0</v>
      </c>
      <c r="Y16" s="33">
        <f t="shared" si="36"/>
        <v>0</v>
      </c>
      <c r="Z16" s="33">
        <f t="shared" si="36"/>
        <v>0</v>
      </c>
      <c r="AA16" s="33">
        <f t="shared" si="36"/>
        <v>0</v>
      </c>
      <c r="AB16" s="33">
        <f t="shared" ref="AB16" si="37">AB40</f>
        <v>35.767127712975551</v>
      </c>
      <c r="AC16" s="33">
        <f t="shared" si="36"/>
        <v>0</v>
      </c>
      <c r="AD16" s="33">
        <f>AD40</f>
        <v>0</v>
      </c>
      <c r="AE16" s="33">
        <f>AE40</f>
        <v>0</v>
      </c>
      <c r="AF16" s="33">
        <f>AF40</f>
        <v>0</v>
      </c>
      <c r="AG16" s="33">
        <f>AG40</f>
        <v>0</v>
      </c>
      <c r="AH16" s="33">
        <f>AH40</f>
        <v>0</v>
      </c>
      <c r="AI16" s="132">
        <v>25.712492999999998</v>
      </c>
      <c r="AJ16" s="33">
        <f>AJ40</f>
        <v>4.46</v>
      </c>
      <c r="AK16" s="33">
        <f t="shared" ref="AK16:AN16" si="38">AK40</f>
        <v>0</v>
      </c>
      <c r="AL16" s="33">
        <f t="shared" si="38"/>
        <v>2.4829999999999997</v>
      </c>
      <c r="AM16" s="33">
        <f t="shared" si="38"/>
        <v>0</v>
      </c>
      <c r="AN16" s="33">
        <f t="shared" si="38"/>
        <v>188</v>
      </c>
      <c r="AO16" s="33">
        <f t="shared" ref="AO16:AV16" si="39">AO40</f>
        <v>0</v>
      </c>
      <c r="AP16" s="33">
        <f t="shared" si="39"/>
        <v>23.926907199999999</v>
      </c>
      <c r="AQ16" s="33">
        <f>AQ40</f>
        <v>5.26</v>
      </c>
      <c r="AR16" s="33">
        <f t="shared" ref="AR16:AU16" si="40">AR40</f>
        <v>0</v>
      </c>
      <c r="AS16" s="33">
        <f t="shared" si="40"/>
        <v>2.262</v>
      </c>
      <c r="AT16" s="33">
        <f t="shared" si="40"/>
        <v>0</v>
      </c>
      <c r="AU16" s="33">
        <f t="shared" si="40"/>
        <v>146</v>
      </c>
      <c r="AV16" s="33">
        <f t="shared" si="39"/>
        <v>0</v>
      </c>
      <c r="AW16" s="33">
        <f>AW40</f>
        <v>44.4386114723441</v>
      </c>
      <c r="AX16" s="33">
        <f t="shared" ref="AX16:CD16" si="41">AX40</f>
        <v>1.6</v>
      </c>
      <c r="AY16" s="33">
        <f t="shared" si="41"/>
        <v>0</v>
      </c>
      <c r="AZ16" s="33">
        <f t="shared" si="41"/>
        <v>1.05</v>
      </c>
      <c r="BA16" s="33">
        <f t="shared" si="41"/>
        <v>0</v>
      </c>
      <c r="BB16" s="33">
        <f t="shared" si="41"/>
        <v>260</v>
      </c>
      <c r="BC16" s="33">
        <f t="shared" si="41"/>
        <v>0</v>
      </c>
      <c r="BD16" s="33">
        <f>BD40</f>
        <v>33.332999999999998</v>
      </c>
      <c r="BE16" s="33">
        <f t="shared" ref="BE16:BI16" si="42">BE40</f>
        <v>1.6</v>
      </c>
      <c r="BF16" s="33">
        <f t="shared" si="42"/>
        <v>0</v>
      </c>
      <c r="BG16" s="33">
        <f t="shared" si="42"/>
        <v>3.798</v>
      </c>
      <c r="BH16" s="33">
        <f t="shared" si="42"/>
        <v>0</v>
      </c>
      <c r="BI16" s="33">
        <f t="shared" si="42"/>
        <v>226</v>
      </c>
      <c r="BJ16" s="33">
        <f t="shared" si="41"/>
        <v>0</v>
      </c>
      <c r="BK16" s="33">
        <f t="shared" si="41"/>
        <v>45.552345825114685</v>
      </c>
      <c r="BL16" s="33">
        <f t="shared" si="41"/>
        <v>1.1200000000000001</v>
      </c>
      <c r="BM16" s="33">
        <f t="shared" si="41"/>
        <v>0</v>
      </c>
      <c r="BN16" s="33">
        <f t="shared" si="41"/>
        <v>0</v>
      </c>
      <c r="BO16" s="33">
        <f t="shared" si="41"/>
        <v>0</v>
      </c>
      <c r="BP16" s="33">
        <f t="shared" si="41"/>
        <v>205</v>
      </c>
      <c r="BQ16" s="33">
        <f t="shared" si="41"/>
        <v>0</v>
      </c>
      <c r="BR16" s="33">
        <f t="shared" si="41"/>
        <v>0</v>
      </c>
      <c r="BS16" s="33">
        <f t="shared" si="41"/>
        <v>0</v>
      </c>
      <c r="BT16" s="33">
        <f t="shared" si="41"/>
        <v>0</v>
      </c>
      <c r="BU16" s="33">
        <f t="shared" si="41"/>
        <v>0</v>
      </c>
      <c r="BV16" s="33">
        <f t="shared" si="41"/>
        <v>0</v>
      </c>
      <c r="BW16" s="33">
        <f t="shared" si="41"/>
        <v>0</v>
      </c>
      <c r="BX16" s="33">
        <f t="shared" si="41"/>
        <v>0</v>
      </c>
      <c r="BY16" s="33">
        <f t="shared" si="41"/>
        <v>40.103253804378411</v>
      </c>
      <c r="BZ16" s="33">
        <f t="shared" si="41"/>
        <v>3.57</v>
      </c>
      <c r="CA16" s="33">
        <f t="shared" si="41"/>
        <v>0</v>
      </c>
      <c r="CB16" s="33">
        <f t="shared" si="41"/>
        <v>4.8250000000000002</v>
      </c>
      <c r="CC16" s="33">
        <f t="shared" si="41"/>
        <v>0</v>
      </c>
      <c r="CD16" s="33">
        <f t="shared" si="41"/>
        <v>175</v>
      </c>
      <c r="CE16" s="33">
        <v>0</v>
      </c>
      <c r="CF16" s="33">
        <v>0</v>
      </c>
      <c r="CG16" s="33">
        <v>0</v>
      </c>
      <c r="CH16" s="33">
        <v>0</v>
      </c>
      <c r="CI16" s="33">
        <v>0</v>
      </c>
      <c r="CJ16" s="33">
        <v>0</v>
      </c>
      <c r="CK16" s="33">
        <v>0</v>
      </c>
      <c r="CL16" s="33">
        <v>0</v>
      </c>
      <c r="CM16" s="33">
        <f t="shared" si="21"/>
        <v>192.69515958183717</v>
      </c>
      <c r="CN16" s="33">
        <f t="shared" si="22"/>
        <v>10.75</v>
      </c>
      <c r="CO16" s="33">
        <f t="shared" si="23"/>
        <v>0</v>
      </c>
      <c r="CP16" s="33">
        <f t="shared" si="24"/>
        <v>8.3580000000000005</v>
      </c>
      <c r="CQ16" s="33">
        <f t="shared" si="25"/>
        <v>0</v>
      </c>
      <c r="CR16" s="33">
        <f t="shared" si="26"/>
        <v>828</v>
      </c>
      <c r="CS16" s="33">
        <f t="shared" si="27"/>
        <v>0</v>
      </c>
      <c r="CT16" s="33">
        <f t="shared" si="28"/>
        <v>178.68263454246863</v>
      </c>
      <c r="CU16" s="33">
        <f t="shared" si="29"/>
        <v>10.75</v>
      </c>
      <c r="CV16" s="33">
        <f t="shared" si="30"/>
        <v>0</v>
      </c>
      <c r="CW16" s="33">
        <f t="shared" si="31"/>
        <v>11.106</v>
      </c>
      <c r="CX16" s="33">
        <f t="shared" si="32"/>
        <v>0</v>
      </c>
      <c r="CY16" s="33">
        <f t="shared" si="33"/>
        <v>794</v>
      </c>
      <c r="CZ16" s="33" t="s">
        <v>129</v>
      </c>
      <c r="DA16" s="5"/>
      <c r="DB16" s="9">
        <v>207.00847009147941</v>
      </c>
      <c r="DC16" s="46"/>
      <c r="DD16" s="47"/>
      <c r="DE16" s="47"/>
      <c r="DF16" s="47"/>
      <c r="DI16" s="75"/>
      <c r="DJ16" s="75"/>
      <c r="DK16" s="75"/>
      <c r="DL16" s="75"/>
      <c r="DM16" s="75"/>
      <c r="DN16" s="75"/>
      <c r="DO16" s="75"/>
      <c r="DP16" s="74"/>
      <c r="DQ16" s="74"/>
      <c r="DR16" s="74"/>
      <c r="DS16" s="74"/>
      <c r="DT16" s="74"/>
      <c r="DU16" s="74"/>
    </row>
    <row r="17" spans="1:125" s="8" customFormat="1" ht="52.5" customHeight="1" x14ac:dyDescent="0.25">
      <c r="A17" s="34" t="s">
        <v>137</v>
      </c>
      <c r="B17" s="62" t="s">
        <v>138</v>
      </c>
      <c r="C17" s="34" t="s">
        <v>132</v>
      </c>
      <c r="D17" s="34">
        <f t="shared" si="9"/>
        <v>0</v>
      </c>
      <c r="E17" s="34">
        <f t="shared" si="10"/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4">
        <v>0</v>
      </c>
      <c r="Q17" s="34">
        <v>0</v>
      </c>
      <c r="R17" s="34">
        <v>0</v>
      </c>
      <c r="S17" s="34">
        <v>0</v>
      </c>
      <c r="T17" s="34">
        <v>0</v>
      </c>
      <c r="U17" s="34">
        <f t="shared" ref="U17" si="43">U73</f>
        <v>0</v>
      </c>
      <c r="V17" s="34">
        <f t="shared" ref="V17:W17" si="44">V73</f>
        <v>0</v>
      </c>
      <c r="W17" s="34">
        <f t="shared" si="44"/>
        <v>0</v>
      </c>
      <c r="X17" s="34">
        <f t="shared" ref="X17:AC17" si="45">X73</f>
        <v>0</v>
      </c>
      <c r="Y17" s="34">
        <f t="shared" si="45"/>
        <v>0</v>
      </c>
      <c r="Z17" s="34">
        <f t="shared" si="45"/>
        <v>0</v>
      </c>
      <c r="AA17" s="34">
        <f t="shared" si="45"/>
        <v>0</v>
      </c>
      <c r="AB17" s="34">
        <f t="shared" ref="AB17" si="46">AB73</f>
        <v>0</v>
      </c>
      <c r="AC17" s="34">
        <f t="shared" si="45"/>
        <v>0</v>
      </c>
      <c r="AD17" s="34">
        <f>AD73</f>
        <v>0</v>
      </c>
      <c r="AE17" s="34">
        <f>AE73</f>
        <v>0</v>
      </c>
      <c r="AF17" s="34">
        <f>AF73</f>
        <v>0</v>
      </c>
      <c r="AG17" s="34">
        <f>AG73</f>
        <v>0</v>
      </c>
      <c r="AH17" s="34">
        <f>AH73</f>
        <v>0</v>
      </c>
      <c r="AI17" s="133">
        <v>0</v>
      </c>
      <c r="AJ17" s="34">
        <f t="shared" ref="AJ17:AN17" si="47">AJ73</f>
        <v>0</v>
      </c>
      <c r="AK17" s="34">
        <f t="shared" si="47"/>
        <v>0</v>
      </c>
      <c r="AL17" s="34">
        <f t="shared" si="47"/>
        <v>0</v>
      </c>
      <c r="AM17" s="34">
        <f t="shared" si="47"/>
        <v>0</v>
      </c>
      <c r="AN17" s="34">
        <f t="shared" si="47"/>
        <v>0</v>
      </c>
      <c r="AO17" s="34">
        <f t="shared" ref="AO17:AV17" si="48">AO73</f>
        <v>0</v>
      </c>
      <c r="AP17" s="34">
        <f t="shared" si="48"/>
        <v>0</v>
      </c>
      <c r="AQ17" s="34">
        <f t="shared" ref="AQ17:AU17" si="49">AQ73</f>
        <v>0</v>
      </c>
      <c r="AR17" s="34">
        <f t="shared" si="49"/>
        <v>0</v>
      </c>
      <c r="AS17" s="34">
        <f t="shared" si="49"/>
        <v>0</v>
      </c>
      <c r="AT17" s="34">
        <f t="shared" si="49"/>
        <v>0</v>
      </c>
      <c r="AU17" s="34">
        <f t="shared" si="49"/>
        <v>0</v>
      </c>
      <c r="AV17" s="34">
        <f t="shared" si="48"/>
        <v>0</v>
      </c>
      <c r="AW17" s="34">
        <f t="shared" ref="AW17:CD17" si="50">AW73</f>
        <v>0</v>
      </c>
      <c r="AX17" s="34">
        <f t="shared" si="50"/>
        <v>0</v>
      </c>
      <c r="AY17" s="34">
        <f t="shared" si="50"/>
        <v>0</v>
      </c>
      <c r="AZ17" s="34">
        <f t="shared" si="50"/>
        <v>0</v>
      </c>
      <c r="BA17" s="34">
        <f t="shared" si="50"/>
        <v>0</v>
      </c>
      <c r="BB17" s="34">
        <f t="shared" si="50"/>
        <v>0</v>
      </c>
      <c r="BC17" s="34">
        <f t="shared" si="50"/>
        <v>0</v>
      </c>
      <c r="BD17" s="34">
        <f t="shared" si="50"/>
        <v>0</v>
      </c>
      <c r="BE17" s="34">
        <f t="shared" ref="BE17:BI17" si="51">BE73</f>
        <v>0</v>
      </c>
      <c r="BF17" s="34">
        <f t="shared" si="51"/>
        <v>0</v>
      </c>
      <c r="BG17" s="34">
        <f t="shared" si="51"/>
        <v>0</v>
      </c>
      <c r="BH17" s="34">
        <f t="shared" si="51"/>
        <v>0</v>
      </c>
      <c r="BI17" s="34">
        <f t="shared" si="51"/>
        <v>0</v>
      </c>
      <c r="BJ17" s="34">
        <f t="shared" si="50"/>
        <v>0</v>
      </c>
      <c r="BK17" s="34">
        <f t="shared" si="50"/>
        <v>0</v>
      </c>
      <c r="BL17" s="34">
        <f t="shared" si="50"/>
        <v>0</v>
      </c>
      <c r="BM17" s="34">
        <f t="shared" si="50"/>
        <v>0</v>
      </c>
      <c r="BN17" s="34">
        <f t="shared" si="50"/>
        <v>0</v>
      </c>
      <c r="BO17" s="34">
        <f t="shared" si="50"/>
        <v>0</v>
      </c>
      <c r="BP17" s="34">
        <f t="shared" si="50"/>
        <v>0</v>
      </c>
      <c r="BQ17" s="34">
        <f t="shared" si="50"/>
        <v>0</v>
      </c>
      <c r="BR17" s="34">
        <f t="shared" si="50"/>
        <v>0</v>
      </c>
      <c r="BS17" s="34">
        <f t="shared" si="50"/>
        <v>0</v>
      </c>
      <c r="BT17" s="34">
        <f t="shared" si="50"/>
        <v>0</v>
      </c>
      <c r="BU17" s="34">
        <f t="shared" si="50"/>
        <v>0</v>
      </c>
      <c r="BV17" s="34">
        <f t="shared" si="50"/>
        <v>0</v>
      </c>
      <c r="BW17" s="34">
        <f t="shared" si="50"/>
        <v>0</v>
      </c>
      <c r="BX17" s="34">
        <f t="shared" si="50"/>
        <v>0</v>
      </c>
      <c r="BY17" s="34">
        <f t="shared" si="50"/>
        <v>0</v>
      </c>
      <c r="BZ17" s="34">
        <f t="shared" si="50"/>
        <v>0</v>
      </c>
      <c r="CA17" s="34">
        <f t="shared" si="50"/>
        <v>0</v>
      </c>
      <c r="CB17" s="34">
        <f t="shared" si="50"/>
        <v>0</v>
      </c>
      <c r="CC17" s="34">
        <f t="shared" si="50"/>
        <v>0</v>
      </c>
      <c r="CD17" s="34">
        <f t="shared" si="50"/>
        <v>0</v>
      </c>
      <c r="CE17" s="34">
        <v>0</v>
      </c>
      <c r="CF17" s="34">
        <v>0</v>
      </c>
      <c r="CG17" s="34">
        <v>0</v>
      </c>
      <c r="CH17" s="34">
        <v>0</v>
      </c>
      <c r="CI17" s="34">
        <v>0</v>
      </c>
      <c r="CJ17" s="34">
        <v>0</v>
      </c>
      <c r="CK17" s="34">
        <v>0</v>
      </c>
      <c r="CL17" s="34">
        <v>0</v>
      </c>
      <c r="CM17" s="34">
        <f t="shared" si="21"/>
        <v>0</v>
      </c>
      <c r="CN17" s="34">
        <f t="shared" si="22"/>
        <v>0</v>
      </c>
      <c r="CO17" s="34">
        <f t="shared" si="23"/>
        <v>0</v>
      </c>
      <c r="CP17" s="34">
        <f t="shared" si="24"/>
        <v>0</v>
      </c>
      <c r="CQ17" s="34">
        <f t="shared" si="25"/>
        <v>0</v>
      </c>
      <c r="CR17" s="34">
        <f t="shared" si="26"/>
        <v>0</v>
      </c>
      <c r="CS17" s="34">
        <f t="shared" si="27"/>
        <v>0</v>
      </c>
      <c r="CT17" s="34">
        <f t="shared" si="28"/>
        <v>0</v>
      </c>
      <c r="CU17" s="34">
        <f t="shared" si="29"/>
        <v>0</v>
      </c>
      <c r="CV17" s="34">
        <f t="shared" si="30"/>
        <v>0</v>
      </c>
      <c r="CW17" s="34">
        <f t="shared" si="31"/>
        <v>0</v>
      </c>
      <c r="CX17" s="34">
        <f t="shared" si="32"/>
        <v>0</v>
      </c>
      <c r="CY17" s="34">
        <f t="shared" si="33"/>
        <v>0</v>
      </c>
      <c r="CZ17" s="34" t="s">
        <v>129</v>
      </c>
      <c r="DA17" s="5"/>
      <c r="DB17" s="9">
        <v>0</v>
      </c>
      <c r="DC17" s="46"/>
      <c r="DD17" s="47"/>
      <c r="DE17" s="47"/>
      <c r="DF17" s="47"/>
      <c r="DI17" s="75"/>
      <c r="DJ17" s="75"/>
      <c r="DK17" s="75"/>
      <c r="DL17" s="75"/>
      <c r="DM17" s="75"/>
      <c r="DN17" s="75"/>
      <c r="DO17" s="75"/>
      <c r="DP17" s="74"/>
      <c r="DQ17" s="74"/>
      <c r="DR17" s="74"/>
      <c r="DS17" s="74"/>
      <c r="DT17" s="74"/>
      <c r="DU17" s="74"/>
    </row>
    <row r="18" spans="1:125" s="8" customFormat="1" ht="38.25" customHeight="1" x14ac:dyDescent="0.25">
      <c r="A18" s="35" t="s">
        <v>139</v>
      </c>
      <c r="B18" s="63" t="s">
        <v>140</v>
      </c>
      <c r="C18" s="35" t="s">
        <v>132</v>
      </c>
      <c r="D18" s="35">
        <f t="shared" si="9"/>
        <v>11.72686438</v>
      </c>
      <c r="E18" s="35">
        <f t="shared" si="10"/>
        <v>18.097864380000001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35">
        <v>0</v>
      </c>
      <c r="Q18" s="35">
        <v>0</v>
      </c>
      <c r="R18" s="35">
        <v>0</v>
      </c>
      <c r="S18" s="35">
        <v>0</v>
      </c>
      <c r="T18" s="35">
        <v>0</v>
      </c>
      <c r="U18" s="35">
        <f t="shared" ref="U18" si="52">U76</f>
        <v>0.56367838000000003</v>
      </c>
      <c r="V18" s="35">
        <f t="shared" ref="V18:W18" si="53">V76</f>
        <v>0</v>
      </c>
      <c r="W18" s="35">
        <f t="shared" si="53"/>
        <v>0</v>
      </c>
      <c r="X18" s="35">
        <f t="shared" ref="X18:AC18" si="54">X76</f>
        <v>0.6</v>
      </c>
      <c r="Y18" s="35">
        <f t="shared" si="54"/>
        <v>0</v>
      </c>
      <c r="Z18" s="35">
        <f t="shared" si="54"/>
        <v>0</v>
      </c>
      <c r="AA18" s="35">
        <f t="shared" si="54"/>
        <v>0</v>
      </c>
      <c r="AB18" s="35">
        <f t="shared" ref="AB18" si="55">AB76</f>
        <v>0.56299999999999994</v>
      </c>
      <c r="AC18" s="35">
        <f t="shared" si="54"/>
        <v>0</v>
      </c>
      <c r="AD18" s="35">
        <f>AD76</f>
        <v>0</v>
      </c>
      <c r="AE18" s="35">
        <f>AE76</f>
        <v>0.6</v>
      </c>
      <c r="AF18" s="35">
        <f>AF76</f>
        <v>0</v>
      </c>
      <c r="AG18" s="35">
        <f>AG76</f>
        <v>0</v>
      </c>
      <c r="AH18" s="35">
        <f>AH76</f>
        <v>0</v>
      </c>
      <c r="AI18" s="134">
        <v>11.163186</v>
      </c>
      <c r="AJ18" s="35">
        <f t="shared" ref="AJ18:AN18" si="56">AJ76</f>
        <v>1.4500000000000002</v>
      </c>
      <c r="AK18" s="35">
        <f t="shared" si="56"/>
        <v>0</v>
      </c>
      <c r="AL18" s="35">
        <f t="shared" si="56"/>
        <v>1.8852</v>
      </c>
      <c r="AM18" s="35">
        <f t="shared" si="56"/>
        <v>0</v>
      </c>
      <c r="AN18" s="35">
        <f t="shared" si="56"/>
        <v>0</v>
      </c>
      <c r="AO18" s="35">
        <f t="shared" ref="AO18:AV18" si="57">AO76</f>
        <v>0</v>
      </c>
      <c r="AP18" s="35">
        <f t="shared" si="57"/>
        <v>9.264113</v>
      </c>
      <c r="AQ18" s="35">
        <f t="shared" ref="AQ18:AU18" si="58">AQ76</f>
        <v>1.4500000000000002</v>
      </c>
      <c r="AR18" s="35">
        <f t="shared" si="58"/>
        <v>0</v>
      </c>
      <c r="AS18" s="35">
        <f t="shared" si="58"/>
        <v>2.0550000000000002</v>
      </c>
      <c r="AT18" s="35">
        <f t="shared" si="58"/>
        <v>0</v>
      </c>
      <c r="AU18" s="35">
        <f t="shared" si="58"/>
        <v>0</v>
      </c>
      <c r="AV18" s="35">
        <f t="shared" si="57"/>
        <v>0</v>
      </c>
      <c r="AW18" s="35">
        <f>AW76</f>
        <v>0</v>
      </c>
      <c r="AX18" s="35">
        <f t="shared" ref="AX18:CD18" si="59">AX76</f>
        <v>0</v>
      </c>
      <c r="AY18" s="35">
        <f t="shared" si="59"/>
        <v>0</v>
      </c>
      <c r="AZ18" s="35">
        <f t="shared" si="59"/>
        <v>0</v>
      </c>
      <c r="BA18" s="35">
        <f t="shared" si="59"/>
        <v>0</v>
      </c>
      <c r="BB18" s="35">
        <f t="shared" si="59"/>
        <v>0</v>
      </c>
      <c r="BC18" s="35">
        <f t="shared" si="59"/>
        <v>0</v>
      </c>
      <c r="BD18" s="35">
        <f>BD76</f>
        <v>6.3710000000000004</v>
      </c>
      <c r="BE18" s="35">
        <f t="shared" ref="BE18:BI18" si="60">BE76</f>
        <v>0</v>
      </c>
      <c r="BF18" s="35">
        <f t="shared" si="60"/>
        <v>0</v>
      </c>
      <c r="BG18" s="35">
        <f t="shared" si="60"/>
        <v>1.8</v>
      </c>
      <c r="BH18" s="35">
        <f t="shared" si="60"/>
        <v>0</v>
      </c>
      <c r="BI18" s="35">
        <f t="shared" si="60"/>
        <v>0</v>
      </c>
      <c r="BJ18" s="35">
        <f t="shared" si="59"/>
        <v>0</v>
      </c>
      <c r="BK18" s="35">
        <f t="shared" si="59"/>
        <v>0</v>
      </c>
      <c r="BL18" s="35">
        <f t="shared" si="59"/>
        <v>0</v>
      </c>
      <c r="BM18" s="35">
        <f t="shared" si="59"/>
        <v>0</v>
      </c>
      <c r="BN18" s="35">
        <f t="shared" si="59"/>
        <v>0</v>
      </c>
      <c r="BO18" s="35">
        <f t="shared" si="59"/>
        <v>0</v>
      </c>
      <c r="BP18" s="35">
        <f t="shared" si="59"/>
        <v>0</v>
      </c>
      <c r="BQ18" s="35">
        <f t="shared" si="59"/>
        <v>0</v>
      </c>
      <c r="BR18" s="35">
        <f t="shared" si="59"/>
        <v>0</v>
      </c>
      <c r="BS18" s="35">
        <f t="shared" si="59"/>
        <v>0</v>
      </c>
      <c r="BT18" s="35">
        <f t="shared" si="59"/>
        <v>0</v>
      </c>
      <c r="BU18" s="35">
        <f t="shared" si="59"/>
        <v>0</v>
      </c>
      <c r="BV18" s="35">
        <f t="shared" si="59"/>
        <v>0</v>
      </c>
      <c r="BW18" s="35">
        <f t="shared" si="59"/>
        <v>0</v>
      </c>
      <c r="BX18" s="35">
        <f t="shared" si="59"/>
        <v>0</v>
      </c>
      <c r="BY18" s="35">
        <f t="shared" si="59"/>
        <v>0</v>
      </c>
      <c r="BZ18" s="35">
        <f t="shared" si="59"/>
        <v>0</v>
      </c>
      <c r="CA18" s="35">
        <f t="shared" si="59"/>
        <v>0</v>
      </c>
      <c r="CB18" s="35">
        <f t="shared" si="59"/>
        <v>0</v>
      </c>
      <c r="CC18" s="35">
        <f t="shared" si="59"/>
        <v>0</v>
      </c>
      <c r="CD18" s="35">
        <f t="shared" si="59"/>
        <v>0</v>
      </c>
      <c r="CE18" s="35">
        <v>0</v>
      </c>
      <c r="CF18" s="35">
        <v>0</v>
      </c>
      <c r="CG18" s="35">
        <v>0</v>
      </c>
      <c r="CH18" s="35">
        <v>0</v>
      </c>
      <c r="CI18" s="35">
        <v>0</v>
      </c>
      <c r="CJ18" s="35">
        <v>0</v>
      </c>
      <c r="CK18" s="35">
        <v>0</v>
      </c>
      <c r="CL18" s="35">
        <v>0</v>
      </c>
      <c r="CM18" s="35">
        <f t="shared" si="21"/>
        <v>11.72686438</v>
      </c>
      <c r="CN18" s="35">
        <f t="shared" si="22"/>
        <v>1.4500000000000002</v>
      </c>
      <c r="CO18" s="35">
        <f t="shared" si="23"/>
        <v>0</v>
      </c>
      <c r="CP18" s="35">
        <f t="shared" si="24"/>
        <v>2.4851999999999999</v>
      </c>
      <c r="CQ18" s="35">
        <f t="shared" si="25"/>
        <v>0</v>
      </c>
      <c r="CR18" s="35">
        <f t="shared" si="26"/>
        <v>0</v>
      </c>
      <c r="CS18" s="35">
        <f t="shared" si="27"/>
        <v>0</v>
      </c>
      <c r="CT18" s="35">
        <f t="shared" si="28"/>
        <v>16.198112999999999</v>
      </c>
      <c r="CU18" s="35">
        <f t="shared" si="29"/>
        <v>1.4500000000000002</v>
      </c>
      <c r="CV18" s="35">
        <f t="shared" si="30"/>
        <v>0</v>
      </c>
      <c r="CW18" s="35">
        <f t="shared" si="31"/>
        <v>4.2851999999999997</v>
      </c>
      <c r="CX18" s="35">
        <f t="shared" si="32"/>
        <v>0</v>
      </c>
      <c r="CY18" s="35">
        <f t="shared" si="33"/>
        <v>0</v>
      </c>
      <c r="CZ18" s="35" t="s">
        <v>129</v>
      </c>
      <c r="DA18" s="5"/>
      <c r="DB18" s="9">
        <v>0</v>
      </c>
      <c r="DC18" s="46"/>
      <c r="DD18" s="47"/>
      <c r="DE18" s="47"/>
      <c r="DF18" s="47"/>
      <c r="DI18" s="75"/>
      <c r="DJ18" s="75"/>
      <c r="DK18" s="75"/>
      <c r="DL18" s="75"/>
      <c r="DM18" s="75"/>
      <c r="DN18" s="75"/>
      <c r="DO18" s="75"/>
      <c r="DP18" s="74"/>
      <c r="DQ18" s="74"/>
      <c r="DR18" s="74"/>
      <c r="DS18" s="74"/>
      <c r="DT18" s="74"/>
      <c r="DU18" s="74"/>
    </row>
    <row r="19" spans="1:125" s="8" customFormat="1" ht="42.75" customHeight="1" x14ac:dyDescent="0.25">
      <c r="A19" s="36" t="s">
        <v>141</v>
      </c>
      <c r="B19" s="64" t="s">
        <v>142</v>
      </c>
      <c r="C19" s="36" t="s">
        <v>132</v>
      </c>
      <c r="D19" s="36">
        <f t="shared" si="9"/>
        <v>0</v>
      </c>
      <c r="E19" s="36">
        <f t="shared" si="10"/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6">
        <f t="shared" ref="U19" si="61">U85</f>
        <v>0</v>
      </c>
      <c r="V19" s="36">
        <f t="shared" ref="V19:W19" si="62">V85</f>
        <v>0</v>
      </c>
      <c r="W19" s="36">
        <f t="shared" si="62"/>
        <v>0</v>
      </c>
      <c r="X19" s="36">
        <f t="shared" ref="X19:AC19" si="63">X85</f>
        <v>0</v>
      </c>
      <c r="Y19" s="36">
        <f t="shared" si="63"/>
        <v>0</v>
      </c>
      <c r="Z19" s="36">
        <f t="shared" si="63"/>
        <v>0</v>
      </c>
      <c r="AA19" s="36">
        <f t="shared" si="63"/>
        <v>0</v>
      </c>
      <c r="AB19" s="36">
        <f t="shared" ref="AB19" si="64">AB85</f>
        <v>0</v>
      </c>
      <c r="AC19" s="36">
        <f t="shared" si="63"/>
        <v>0</v>
      </c>
      <c r="AD19" s="36">
        <f t="shared" ref="AD19:AH20" si="65">AD85</f>
        <v>0</v>
      </c>
      <c r="AE19" s="36">
        <f t="shared" si="65"/>
        <v>0</v>
      </c>
      <c r="AF19" s="36">
        <f t="shared" si="65"/>
        <v>0</v>
      </c>
      <c r="AG19" s="36">
        <f t="shared" si="65"/>
        <v>0</v>
      </c>
      <c r="AH19" s="36">
        <f t="shared" si="65"/>
        <v>0</v>
      </c>
      <c r="AI19" s="135">
        <v>0</v>
      </c>
      <c r="AJ19" s="36">
        <f t="shared" ref="AJ19:AN19" si="66">AJ85</f>
        <v>0</v>
      </c>
      <c r="AK19" s="36">
        <f t="shared" si="66"/>
        <v>0</v>
      </c>
      <c r="AL19" s="36">
        <f t="shared" si="66"/>
        <v>0</v>
      </c>
      <c r="AM19" s="36">
        <f t="shared" si="66"/>
        <v>0</v>
      </c>
      <c r="AN19" s="36">
        <f t="shared" si="66"/>
        <v>0</v>
      </c>
      <c r="AO19" s="36">
        <f t="shared" ref="AO19:AV20" si="67">AO85</f>
        <v>0</v>
      </c>
      <c r="AP19" s="36">
        <f>AP85</f>
        <v>0</v>
      </c>
      <c r="AQ19" s="36">
        <f t="shared" ref="AQ19:AU19" si="68">AQ85</f>
        <v>0</v>
      </c>
      <c r="AR19" s="36">
        <f t="shared" si="68"/>
        <v>0</v>
      </c>
      <c r="AS19" s="36">
        <f t="shared" si="68"/>
        <v>0</v>
      </c>
      <c r="AT19" s="36">
        <f t="shared" si="68"/>
        <v>0</v>
      </c>
      <c r="AU19" s="36">
        <f t="shared" si="68"/>
        <v>0</v>
      </c>
      <c r="AV19" s="36">
        <f t="shared" si="67"/>
        <v>0</v>
      </c>
      <c r="AW19" s="36">
        <f t="shared" ref="AW19:CD19" si="69">AW85</f>
        <v>0</v>
      </c>
      <c r="AX19" s="36">
        <f t="shared" si="69"/>
        <v>0</v>
      </c>
      <c r="AY19" s="36">
        <f t="shared" si="69"/>
        <v>0</v>
      </c>
      <c r="AZ19" s="36">
        <f t="shared" si="69"/>
        <v>0</v>
      </c>
      <c r="BA19" s="36">
        <f t="shared" si="69"/>
        <v>0</v>
      </c>
      <c r="BB19" s="36">
        <f t="shared" si="69"/>
        <v>0</v>
      </c>
      <c r="BC19" s="36">
        <f t="shared" si="69"/>
        <v>0</v>
      </c>
      <c r="BD19" s="36">
        <f t="shared" ref="BD19:BI19" si="70">BD85</f>
        <v>0</v>
      </c>
      <c r="BE19" s="36">
        <f t="shared" si="70"/>
        <v>0</v>
      </c>
      <c r="BF19" s="36">
        <f t="shared" si="70"/>
        <v>0</v>
      </c>
      <c r="BG19" s="36">
        <f t="shared" si="70"/>
        <v>0</v>
      </c>
      <c r="BH19" s="36">
        <f t="shared" si="70"/>
        <v>0</v>
      </c>
      <c r="BI19" s="36">
        <f t="shared" si="70"/>
        <v>0</v>
      </c>
      <c r="BJ19" s="36">
        <f t="shared" si="69"/>
        <v>0</v>
      </c>
      <c r="BK19" s="36">
        <f t="shared" si="69"/>
        <v>0</v>
      </c>
      <c r="BL19" s="36">
        <f t="shared" si="69"/>
        <v>0</v>
      </c>
      <c r="BM19" s="36">
        <f t="shared" si="69"/>
        <v>0</v>
      </c>
      <c r="BN19" s="36">
        <f t="shared" si="69"/>
        <v>0</v>
      </c>
      <c r="BO19" s="36">
        <f t="shared" si="69"/>
        <v>0</v>
      </c>
      <c r="BP19" s="36">
        <f t="shared" si="69"/>
        <v>0</v>
      </c>
      <c r="BQ19" s="36">
        <f t="shared" si="69"/>
        <v>0</v>
      </c>
      <c r="BR19" s="36">
        <f t="shared" si="69"/>
        <v>0</v>
      </c>
      <c r="BS19" s="36">
        <f t="shared" si="69"/>
        <v>0</v>
      </c>
      <c r="BT19" s="36">
        <f t="shared" si="69"/>
        <v>0</v>
      </c>
      <c r="BU19" s="36">
        <f t="shared" si="69"/>
        <v>0</v>
      </c>
      <c r="BV19" s="36">
        <f t="shared" si="69"/>
        <v>0</v>
      </c>
      <c r="BW19" s="36">
        <f t="shared" si="69"/>
        <v>0</v>
      </c>
      <c r="BX19" s="36">
        <f t="shared" si="69"/>
        <v>0</v>
      </c>
      <c r="BY19" s="36">
        <f t="shared" si="69"/>
        <v>0</v>
      </c>
      <c r="BZ19" s="36">
        <f t="shared" si="69"/>
        <v>0</v>
      </c>
      <c r="CA19" s="36">
        <f t="shared" si="69"/>
        <v>0</v>
      </c>
      <c r="CB19" s="36">
        <f t="shared" si="69"/>
        <v>0</v>
      </c>
      <c r="CC19" s="36">
        <f t="shared" si="69"/>
        <v>0</v>
      </c>
      <c r="CD19" s="36">
        <f t="shared" si="69"/>
        <v>0</v>
      </c>
      <c r="CE19" s="36">
        <v>0</v>
      </c>
      <c r="CF19" s="36">
        <v>0</v>
      </c>
      <c r="CG19" s="36">
        <v>0</v>
      </c>
      <c r="CH19" s="36">
        <v>0</v>
      </c>
      <c r="CI19" s="36">
        <v>0</v>
      </c>
      <c r="CJ19" s="36">
        <v>0</v>
      </c>
      <c r="CK19" s="36">
        <v>0</v>
      </c>
      <c r="CL19" s="36">
        <v>0</v>
      </c>
      <c r="CM19" s="36">
        <f t="shared" si="21"/>
        <v>0</v>
      </c>
      <c r="CN19" s="36">
        <f t="shared" si="22"/>
        <v>0</v>
      </c>
      <c r="CO19" s="36">
        <f t="shared" si="23"/>
        <v>0</v>
      </c>
      <c r="CP19" s="36">
        <f t="shared" si="24"/>
        <v>0</v>
      </c>
      <c r="CQ19" s="36">
        <f t="shared" si="25"/>
        <v>0</v>
      </c>
      <c r="CR19" s="36">
        <f t="shared" si="26"/>
        <v>0</v>
      </c>
      <c r="CS19" s="36">
        <f t="shared" si="27"/>
        <v>0</v>
      </c>
      <c r="CT19" s="36">
        <f t="shared" si="28"/>
        <v>0</v>
      </c>
      <c r="CU19" s="36">
        <f t="shared" si="29"/>
        <v>0</v>
      </c>
      <c r="CV19" s="36">
        <f t="shared" si="30"/>
        <v>0</v>
      </c>
      <c r="CW19" s="36">
        <f t="shared" si="31"/>
        <v>0</v>
      </c>
      <c r="CX19" s="36">
        <f t="shared" si="32"/>
        <v>0</v>
      </c>
      <c r="CY19" s="36">
        <f t="shared" si="33"/>
        <v>0</v>
      </c>
      <c r="CZ19" s="36" t="s">
        <v>129</v>
      </c>
      <c r="DA19" s="5"/>
      <c r="DB19" s="9">
        <v>0</v>
      </c>
      <c r="DC19" s="46"/>
      <c r="DD19" s="47"/>
      <c r="DE19" s="47"/>
      <c r="DF19" s="47"/>
      <c r="DI19" s="75"/>
      <c r="DJ19" s="75"/>
      <c r="DK19" s="75"/>
      <c r="DL19" s="75"/>
      <c r="DM19" s="75"/>
      <c r="DN19" s="75"/>
      <c r="DO19" s="75"/>
      <c r="DP19" s="74"/>
      <c r="DQ19" s="74"/>
      <c r="DR19" s="74"/>
      <c r="DS19" s="74"/>
      <c r="DT19" s="74"/>
      <c r="DU19" s="74"/>
    </row>
    <row r="20" spans="1:125" s="8" customFormat="1" ht="37.5" customHeight="1" x14ac:dyDescent="0.25">
      <c r="A20" s="37" t="s">
        <v>143</v>
      </c>
      <c r="B20" s="65" t="s">
        <v>144</v>
      </c>
      <c r="C20" s="37" t="s">
        <v>132</v>
      </c>
      <c r="D20" s="37">
        <f t="shared" si="9"/>
        <v>51.063924428004974</v>
      </c>
      <c r="E20" s="37">
        <f t="shared" si="10"/>
        <v>54.056183604822756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f t="shared" ref="U20" si="71">U86</f>
        <v>10.93288695555556</v>
      </c>
      <c r="V20" s="37">
        <f t="shared" ref="V20:W20" si="72">V86</f>
        <v>0</v>
      </c>
      <c r="W20" s="37">
        <f t="shared" si="72"/>
        <v>0</v>
      </c>
      <c r="X20" s="37">
        <f t="shared" ref="X20:AC20" si="73">X86</f>
        <v>0</v>
      </c>
      <c r="Y20" s="37">
        <f t="shared" si="73"/>
        <v>0</v>
      </c>
      <c r="Z20" s="37">
        <f t="shared" si="73"/>
        <v>0</v>
      </c>
      <c r="AA20" s="37">
        <f t="shared" si="73"/>
        <v>0</v>
      </c>
      <c r="AB20" s="37">
        <f t="shared" ref="AB20" si="74">AB86</f>
        <v>9.90245</v>
      </c>
      <c r="AC20" s="37">
        <f t="shared" si="73"/>
        <v>0</v>
      </c>
      <c r="AD20" s="37">
        <f t="shared" si="65"/>
        <v>0</v>
      </c>
      <c r="AE20" s="37">
        <f t="shared" si="65"/>
        <v>0</v>
      </c>
      <c r="AF20" s="37">
        <f t="shared" si="65"/>
        <v>0</v>
      </c>
      <c r="AG20" s="37">
        <f t="shared" si="65"/>
        <v>0</v>
      </c>
      <c r="AH20" s="37">
        <f t="shared" si="65"/>
        <v>0</v>
      </c>
      <c r="AI20" s="136">
        <v>13.124257</v>
      </c>
      <c r="AJ20" s="37">
        <f t="shared" ref="AJ20:AN20" si="75">AJ86</f>
        <v>0</v>
      </c>
      <c r="AK20" s="37">
        <f t="shared" si="75"/>
        <v>0</v>
      </c>
      <c r="AL20" s="37">
        <f t="shared" si="75"/>
        <v>0</v>
      </c>
      <c r="AM20" s="37">
        <f t="shared" si="75"/>
        <v>0</v>
      </c>
      <c r="AN20" s="37">
        <f t="shared" si="75"/>
        <v>40</v>
      </c>
      <c r="AO20" s="37">
        <f t="shared" si="67"/>
        <v>0</v>
      </c>
      <c r="AP20" s="37">
        <f t="shared" si="67"/>
        <v>13.00091486</v>
      </c>
      <c r="AQ20" s="37">
        <f t="shared" ref="AQ20:AU20" si="76">AQ86</f>
        <v>0</v>
      </c>
      <c r="AR20" s="37">
        <f t="shared" si="76"/>
        <v>0</v>
      </c>
      <c r="AS20" s="37">
        <f t="shared" si="76"/>
        <v>0</v>
      </c>
      <c r="AT20" s="37">
        <f t="shared" si="76"/>
        <v>0</v>
      </c>
      <c r="AU20" s="37">
        <f t="shared" si="76"/>
        <v>43</v>
      </c>
      <c r="AV20" s="37">
        <f t="shared" si="67"/>
        <v>0</v>
      </c>
      <c r="AW20" s="37">
        <f>AW86</f>
        <v>7.77574082318222</v>
      </c>
      <c r="AX20" s="37">
        <f t="shared" ref="AX20:CK20" si="77">AX86</f>
        <v>0</v>
      </c>
      <c r="AY20" s="37">
        <f t="shared" si="77"/>
        <v>0</v>
      </c>
      <c r="AZ20" s="37">
        <f t="shared" si="77"/>
        <v>0</v>
      </c>
      <c r="BA20" s="37">
        <f t="shared" si="77"/>
        <v>0</v>
      </c>
      <c r="BB20" s="37">
        <f t="shared" si="77"/>
        <v>11</v>
      </c>
      <c r="BC20" s="37">
        <f t="shared" si="77"/>
        <v>0</v>
      </c>
      <c r="BD20" s="37">
        <f>BD86</f>
        <v>10.768000000000001</v>
      </c>
      <c r="BE20" s="37">
        <f t="shared" ref="BE20:BI20" si="78">BE86</f>
        <v>0</v>
      </c>
      <c r="BF20" s="37">
        <f t="shared" si="78"/>
        <v>0</v>
      </c>
      <c r="BG20" s="37">
        <f t="shared" si="78"/>
        <v>0</v>
      </c>
      <c r="BH20" s="37">
        <f t="shared" si="78"/>
        <v>0</v>
      </c>
      <c r="BI20" s="37">
        <f t="shared" si="78"/>
        <v>15</v>
      </c>
      <c r="BJ20" s="37">
        <f t="shared" si="77"/>
        <v>0</v>
      </c>
      <c r="BK20" s="37">
        <f t="shared" si="77"/>
        <v>7.0225494741560937</v>
      </c>
      <c r="BL20" s="37">
        <f t="shared" si="77"/>
        <v>0</v>
      </c>
      <c r="BM20" s="37">
        <f t="shared" si="77"/>
        <v>0</v>
      </c>
      <c r="BN20" s="37">
        <f t="shared" si="77"/>
        <v>0</v>
      </c>
      <c r="BO20" s="37">
        <f t="shared" si="77"/>
        <v>0</v>
      </c>
      <c r="BP20" s="37">
        <f t="shared" si="77"/>
        <v>13</v>
      </c>
      <c r="BQ20" s="37">
        <f t="shared" si="77"/>
        <v>0</v>
      </c>
      <c r="BR20" s="37">
        <f t="shared" si="77"/>
        <v>0</v>
      </c>
      <c r="BS20" s="37">
        <f t="shared" si="77"/>
        <v>0</v>
      </c>
      <c r="BT20" s="37">
        <f t="shared" si="77"/>
        <v>0</v>
      </c>
      <c r="BU20" s="37">
        <f t="shared" si="77"/>
        <v>0</v>
      </c>
      <c r="BV20" s="37">
        <f t="shared" si="77"/>
        <v>0</v>
      </c>
      <c r="BW20" s="37">
        <f t="shared" si="77"/>
        <v>0</v>
      </c>
      <c r="BX20" s="37">
        <f t="shared" si="77"/>
        <v>0</v>
      </c>
      <c r="BY20" s="37">
        <f t="shared" si="77"/>
        <v>12.2084901751111</v>
      </c>
      <c r="BZ20" s="37">
        <f t="shared" si="77"/>
        <v>0</v>
      </c>
      <c r="CA20" s="37">
        <f t="shared" si="77"/>
        <v>0</v>
      </c>
      <c r="CB20" s="37">
        <f t="shared" si="77"/>
        <v>0</v>
      </c>
      <c r="CC20" s="37">
        <f t="shared" si="77"/>
        <v>0</v>
      </c>
      <c r="CD20" s="37">
        <f t="shared" si="77"/>
        <v>10</v>
      </c>
      <c r="CE20" s="37">
        <f t="shared" si="77"/>
        <v>0</v>
      </c>
      <c r="CF20" s="37">
        <f t="shared" si="77"/>
        <v>0</v>
      </c>
      <c r="CG20" s="37">
        <f t="shared" si="77"/>
        <v>0</v>
      </c>
      <c r="CH20" s="37">
        <f t="shared" si="77"/>
        <v>0</v>
      </c>
      <c r="CI20" s="37">
        <f t="shared" si="77"/>
        <v>0</v>
      </c>
      <c r="CJ20" s="37">
        <f t="shared" si="77"/>
        <v>0</v>
      </c>
      <c r="CK20" s="37">
        <f t="shared" si="77"/>
        <v>0</v>
      </c>
      <c r="CL20" s="37">
        <v>0</v>
      </c>
      <c r="CM20" s="37">
        <f t="shared" si="21"/>
        <v>51.063924428004974</v>
      </c>
      <c r="CN20" s="37">
        <f t="shared" si="22"/>
        <v>0</v>
      </c>
      <c r="CO20" s="37">
        <f t="shared" si="23"/>
        <v>0</v>
      </c>
      <c r="CP20" s="37">
        <f t="shared" si="24"/>
        <v>0</v>
      </c>
      <c r="CQ20" s="37">
        <f t="shared" si="25"/>
        <v>0</v>
      </c>
      <c r="CR20" s="37">
        <f t="shared" si="26"/>
        <v>74</v>
      </c>
      <c r="CS20" s="37">
        <f t="shared" si="27"/>
        <v>0</v>
      </c>
      <c r="CT20" s="37">
        <f t="shared" si="28"/>
        <v>52.9024045092672</v>
      </c>
      <c r="CU20" s="37">
        <f t="shared" si="29"/>
        <v>0</v>
      </c>
      <c r="CV20" s="37">
        <f t="shared" si="30"/>
        <v>0</v>
      </c>
      <c r="CW20" s="37">
        <f t="shared" si="31"/>
        <v>0</v>
      </c>
      <c r="CX20" s="37">
        <f t="shared" si="32"/>
        <v>0</v>
      </c>
      <c r="CY20" s="37">
        <f t="shared" si="33"/>
        <v>78</v>
      </c>
      <c r="CZ20" s="37" t="s">
        <v>129</v>
      </c>
      <c r="DA20" s="5"/>
      <c r="DB20" s="9">
        <v>54.977286701091231</v>
      </c>
      <c r="DC20" s="46"/>
      <c r="DD20" s="47"/>
      <c r="DE20" s="47"/>
      <c r="DF20" s="47"/>
      <c r="DI20" s="75"/>
      <c r="DJ20" s="75"/>
      <c r="DK20" s="75"/>
      <c r="DL20" s="75"/>
      <c r="DM20" s="75"/>
      <c r="DN20" s="75"/>
      <c r="DO20" s="75"/>
      <c r="DP20" s="74"/>
      <c r="DQ20" s="74"/>
      <c r="DR20" s="74"/>
      <c r="DS20" s="74"/>
      <c r="DT20" s="74"/>
      <c r="DU20" s="74"/>
    </row>
    <row r="21" spans="1:125" s="8" customFormat="1" ht="30" customHeight="1" x14ac:dyDescent="0.25">
      <c r="A21" s="32" t="s">
        <v>145</v>
      </c>
      <c r="B21" s="42" t="s">
        <v>146</v>
      </c>
      <c r="C21" s="32" t="s">
        <v>132</v>
      </c>
      <c r="D21" s="32" t="s">
        <v>129</v>
      </c>
      <c r="E21" s="32" t="s">
        <v>129</v>
      </c>
      <c r="F21" s="32" t="s">
        <v>129</v>
      </c>
      <c r="G21" s="32" t="s">
        <v>129</v>
      </c>
      <c r="H21" s="32" t="s">
        <v>129</v>
      </c>
      <c r="I21" s="32" t="s">
        <v>129</v>
      </c>
      <c r="J21" s="32" t="s">
        <v>129</v>
      </c>
      <c r="K21" s="32" t="s">
        <v>129</v>
      </c>
      <c r="L21" s="32" t="s">
        <v>129</v>
      </c>
      <c r="M21" s="32" t="s">
        <v>129</v>
      </c>
      <c r="N21" s="32" t="s">
        <v>129</v>
      </c>
      <c r="O21" s="32" t="s">
        <v>129</v>
      </c>
      <c r="P21" s="32" t="s">
        <v>129</v>
      </c>
      <c r="Q21" s="32" t="s">
        <v>129</v>
      </c>
      <c r="R21" s="32" t="s">
        <v>129</v>
      </c>
      <c r="S21" s="32" t="s">
        <v>129</v>
      </c>
      <c r="T21" s="32" t="s">
        <v>129</v>
      </c>
      <c r="U21" s="32" t="s">
        <v>129</v>
      </c>
      <c r="V21" s="32" t="s">
        <v>129</v>
      </c>
      <c r="W21" s="32" t="s">
        <v>129</v>
      </c>
      <c r="X21" s="32" t="s">
        <v>129</v>
      </c>
      <c r="Y21" s="32" t="s">
        <v>129</v>
      </c>
      <c r="Z21" s="32" t="s">
        <v>129</v>
      </c>
      <c r="AA21" s="32" t="s">
        <v>129</v>
      </c>
      <c r="AB21" s="32">
        <v>2.3632</v>
      </c>
      <c r="AC21" s="32" t="s">
        <v>129</v>
      </c>
      <c r="AD21" s="32" t="s">
        <v>129</v>
      </c>
      <c r="AE21" s="32" t="s">
        <v>129</v>
      </c>
      <c r="AF21" s="32" t="s">
        <v>129</v>
      </c>
      <c r="AG21" s="32" t="s">
        <v>129</v>
      </c>
      <c r="AH21" s="32" t="s">
        <v>129</v>
      </c>
      <c r="AI21" s="32" t="s">
        <v>129</v>
      </c>
      <c r="AJ21" s="32" t="s">
        <v>129</v>
      </c>
      <c r="AK21" s="32" t="s">
        <v>129</v>
      </c>
      <c r="AL21" s="32" t="s">
        <v>129</v>
      </c>
      <c r="AM21" s="32" t="s">
        <v>129</v>
      </c>
      <c r="AN21" s="32" t="s">
        <v>129</v>
      </c>
      <c r="AO21" s="32" t="s">
        <v>129</v>
      </c>
      <c r="AP21" s="32" t="s">
        <v>129</v>
      </c>
      <c r="AQ21" s="32">
        <f t="shared" ref="AQ21:AS21" si="79">AQ22+AQ30+AQ35</f>
        <v>0</v>
      </c>
      <c r="AR21" s="32">
        <f t="shared" si="79"/>
        <v>0</v>
      </c>
      <c r="AS21" s="32">
        <f t="shared" si="79"/>
        <v>19.68</v>
      </c>
      <c r="AT21" s="32" t="s">
        <v>129</v>
      </c>
      <c r="AU21" s="32" t="s">
        <v>129</v>
      </c>
      <c r="AV21" s="32" t="s">
        <v>129</v>
      </c>
      <c r="AW21" s="32" t="s">
        <v>129</v>
      </c>
      <c r="AX21" s="32" t="s">
        <v>129</v>
      </c>
      <c r="AY21" s="32" t="s">
        <v>129</v>
      </c>
      <c r="AZ21" s="32" t="s">
        <v>129</v>
      </c>
      <c r="BA21" s="32" t="s">
        <v>129</v>
      </c>
      <c r="BB21" s="32" t="s">
        <v>129</v>
      </c>
      <c r="BC21" s="32" t="s">
        <v>129</v>
      </c>
      <c r="BD21" s="32" t="s">
        <v>129</v>
      </c>
      <c r="BE21" s="32" t="s">
        <v>129</v>
      </c>
      <c r="BF21" s="32" t="s">
        <v>129</v>
      </c>
      <c r="BG21" s="32" t="s">
        <v>129</v>
      </c>
      <c r="BH21" s="32" t="s">
        <v>129</v>
      </c>
      <c r="BI21" s="32" t="s">
        <v>129</v>
      </c>
      <c r="BJ21" s="32" t="s">
        <v>129</v>
      </c>
      <c r="BK21" s="32" t="s">
        <v>129</v>
      </c>
      <c r="BL21" s="32" t="s">
        <v>129</v>
      </c>
      <c r="BM21" s="32" t="s">
        <v>129</v>
      </c>
      <c r="BN21" s="32" t="s">
        <v>129</v>
      </c>
      <c r="BO21" s="32" t="s">
        <v>129</v>
      </c>
      <c r="BP21" s="32" t="s">
        <v>129</v>
      </c>
      <c r="BQ21" s="32" t="s">
        <v>129</v>
      </c>
      <c r="BR21" s="32">
        <v>0</v>
      </c>
      <c r="BS21" s="32" t="s">
        <v>129</v>
      </c>
      <c r="BT21" s="32" t="s">
        <v>129</v>
      </c>
      <c r="BU21" s="32" t="s">
        <v>129</v>
      </c>
      <c r="BV21" s="32" t="s">
        <v>129</v>
      </c>
      <c r="BW21" s="32" t="s">
        <v>129</v>
      </c>
      <c r="BX21" s="32" t="s">
        <v>129</v>
      </c>
      <c r="BY21" s="32" t="s">
        <v>129</v>
      </c>
      <c r="BZ21" s="32" t="s">
        <v>129</v>
      </c>
      <c r="CA21" s="32" t="s">
        <v>129</v>
      </c>
      <c r="CB21" s="32" t="s">
        <v>129</v>
      </c>
      <c r="CC21" s="32" t="s">
        <v>129</v>
      </c>
      <c r="CD21" s="32" t="s">
        <v>129</v>
      </c>
      <c r="CE21" s="32" t="s">
        <v>129</v>
      </c>
      <c r="CF21" s="32" t="s">
        <v>129</v>
      </c>
      <c r="CG21" s="32" t="s">
        <v>129</v>
      </c>
      <c r="CH21" s="32" t="s">
        <v>129</v>
      </c>
      <c r="CI21" s="32" t="s">
        <v>129</v>
      </c>
      <c r="CJ21" s="32" t="s">
        <v>129</v>
      </c>
      <c r="CK21" s="32" t="s">
        <v>129</v>
      </c>
      <c r="CL21" s="32" t="s">
        <v>129</v>
      </c>
      <c r="CM21" s="32" t="s">
        <v>129</v>
      </c>
      <c r="CN21" s="32" t="s">
        <v>129</v>
      </c>
      <c r="CO21" s="32" t="s">
        <v>129</v>
      </c>
      <c r="CP21" s="32" t="s">
        <v>129</v>
      </c>
      <c r="CQ21" s="32" t="s">
        <v>129</v>
      </c>
      <c r="CR21" s="32" t="s">
        <v>129</v>
      </c>
      <c r="CS21" s="32" t="s">
        <v>129</v>
      </c>
      <c r="CT21" s="32" t="s">
        <v>129</v>
      </c>
      <c r="CU21" s="32" t="s">
        <v>129</v>
      </c>
      <c r="CV21" s="32" t="s">
        <v>129</v>
      </c>
      <c r="CW21" s="32" t="s">
        <v>129</v>
      </c>
      <c r="CX21" s="32" t="s">
        <v>129</v>
      </c>
      <c r="CY21" s="32" t="s">
        <v>129</v>
      </c>
      <c r="CZ21" s="32" t="s">
        <v>129</v>
      </c>
      <c r="DA21" s="5"/>
      <c r="DB21" s="9" t="e">
        <v>#VALUE!</v>
      </c>
      <c r="DC21" s="47"/>
      <c r="DD21" s="47"/>
      <c r="DE21" s="47"/>
      <c r="DF21" s="47"/>
      <c r="DI21" s="75"/>
      <c r="DJ21" s="75"/>
      <c r="DK21" s="75"/>
      <c r="DL21" s="75"/>
      <c r="DM21" s="75"/>
      <c r="DN21" s="75"/>
      <c r="DO21" s="75"/>
      <c r="DP21" s="74"/>
      <c r="DQ21" s="74"/>
      <c r="DR21" s="74"/>
      <c r="DS21" s="74"/>
      <c r="DT21" s="74"/>
      <c r="DU21" s="74"/>
    </row>
    <row r="22" spans="1:125" s="8" customFormat="1" ht="33" customHeight="1" x14ac:dyDescent="0.25">
      <c r="A22" s="32" t="s">
        <v>147</v>
      </c>
      <c r="B22" s="42" t="s">
        <v>148</v>
      </c>
      <c r="C22" s="32" t="s">
        <v>132</v>
      </c>
      <c r="D22" s="32">
        <f t="shared" si="9"/>
        <v>6.5003393300000001</v>
      </c>
      <c r="E22" s="32">
        <f t="shared" si="10"/>
        <v>8.2423393300000001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f t="shared" ref="U22:Z22" si="80">U23+U31+U35</f>
        <v>3.9969693300000002</v>
      </c>
      <c r="V22" s="32">
        <f t="shared" si="80"/>
        <v>0</v>
      </c>
      <c r="W22" s="32">
        <f t="shared" si="80"/>
        <v>0</v>
      </c>
      <c r="X22" s="32">
        <f t="shared" si="80"/>
        <v>19.68</v>
      </c>
      <c r="Y22" s="32">
        <f t="shared" si="80"/>
        <v>0</v>
      </c>
      <c r="Z22" s="32">
        <f t="shared" si="80"/>
        <v>0</v>
      </c>
      <c r="AA22" s="32">
        <v>0</v>
      </c>
      <c r="AB22" s="32">
        <v>2.3632</v>
      </c>
      <c r="AC22" s="32">
        <f>AC23+AC31+AC35</f>
        <v>0</v>
      </c>
      <c r="AD22" s="32">
        <f>AD23+AD31+AD35</f>
        <v>0</v>
      </c>
      <c r="AE22" s="32">
        <f>AE23+AE31+AE35</f>
        <v>0</v>
      </c>
      <c r="AF22" s="32">
        <f>AF23+AF31+AF35</f>
        <v>0</v>
      </c>
      <c r="AG22" s="32">
        <f>AG23+AG31+AG35</f>
        <v>0</v>
      </c>
      <c r="AH22" s="32">
        <v>0</v>
      </c>
      <c r="AI22" s="32">
        <v>2.5033699999999999</v>
      </c>
      <c r="AJ22" s="32">
        <f t="shared" ref="AJ22:AN22" si="81">AJ23+AJ31+AJ36</f>
        <v>0</v>
      </c>
      <c r="AK22" s="32">
        <f t="shared" si="81"/>
        <v>0</v>
      </c>
      <c r="AL22" s="32">
        <f t="shared" si="81"/>
        <v>19.68</v>
      </c>
      <c r="AM22" s="32">
        <f t="shared" si="81"/>
        <v>0</v>
      </c>
      <c r="AN22" s="32">
        <f t="shared" si="81"/>
        <v>0</v>
      </c>
      <c r="AO22" s="32">
        <v>0</v>
      </c>
      <c r="AP22" s="32">
        <f>AP23+AP31+AP36</f>
        <v>2.9809160000000001</v>
      </c>
      <c r="AQ22" s="32">
        <f t="shared" ref="AQ22:AU22" si="82">AQ23+AQ31+AQ36</f>
        <v>0</v>
      </c>
      <c r="AR22" s="32">
        <f t="shared" si="82"/>
        <v>0</v>
      </c>
      <c r="AS22" s="32">
        <f t="shared" si="82"/>
        <v>19.68</v>
      </c>
      <c r="AT22" s="32">
        <f t="shared" si="82"/>
        <v>0</v>
      </c>
      <c r="AU22" s="32">
        <f t="shared" si="82"/>
        <v>0</v>
      </c>
      <c r="AV22" s="32">
        <v>0</v>
      </c>
      <c r="AW22" s="32">
        <v>0</v>
      </c>
      <c r="AX22" s="32">
        <v>0</v>
      </c>
      <c r="AY22" s="32">
        <v>0</v>
      </c>
      <c r="AZ22" s="32">
        <v>0</v>
      </c>
      <c r="BA22" s="32">
        <v>0</v>
      </c>
      <c r="BB22" s="32">
        <v>0</v>
      </c>
      <c r="BC22" s="32">
        <v>0</v>
      </c>
      <c r="BD22" s="32">
        <f>BD23+BD28+BD31+BD36</f>
        <v>1.742</v>
      </c>
      <c r="BE22" s="32">
        <v>0</v>
      </c>
      <c r="BF22" s="32">
        <v>0</v>
      </c>
      <c r="BG22" s="32">
        <v>0</v>
      </c>
      <c r="BH22" s="32">
        <v>0</v>
      </c>
      <c r="BI22" s="32">
        <v>0</v>
      </c>
      <c r="BJ22" s="32">
        <v>0</v>
      </c>
      <c r="BK22" s="32">
        <v>0</v>
      </c>
      <c r="BL22" s="32">
        <v>0</v>
      </c>
      <c r="BM22" s="32">
        <v>0</v>
      </c>
      <c r="BN22" s="32">
        <v>0</v>
      </c>
      <c r="BO22" s="32">
        <v>0</v>
      </c>
      <c r="BP22" s="32">
        <v>0</v>
      </c>
      <c r="BQ22" s="32">
        <v>0</v>
      </c>
      <c r="BR22" s="32">
        <v>0</v>
      </c>
      <c r="BS22" s="32">
        <v>0</v>
      </c>
      <c r="BT22" s="32">
        <v>0</v>
      </c>
      <c r="BU22" s="32">
        <v>0</v>
      </c>
      <c r="BV22" s="32">
        <v>0</v>
      </c>
      <c r="BW22" s="32">
        <v>0</v>
      </c>
      <c r="BX22" s="32">
        <v>0</v>
      </c>
      <c r="BY22" s="32">
        <v>0</v>
      </c>
      <c r="BZ22" s="32">
        <v>0</v>
      </c>
      <c r="CA22" s="32">
        <v>0</v>
      </c>
      <c r="CB22" s="32">
        <v>0</v>
      </c>
      <c r="CC22" s="32">
        <v>0</v>
      </c>
      <c r="CD22" s="32">
        <v>0</v>
      </c>
      <c r="CE22" s="32">
        <v>0</v>
      </c>
      <c r="CF22" s="32">
        <v>0</v>
      </c>
      <c r="CG22" s="32">
        <v>0</v>
      </c>
      <c r="CH22" s="32">
        <v>0</v>
      </c>
      <c r="CI22" s="32">
        <v>0</v>
      </c>
      <c r="CJ22" s="32">
        <v>0</v>
      </c>
      <c r="CK22" s="32">
        <v>0</v>
      </c>
      <c r="CL22" s="32">
        <v>0</v>
      </c>
      <c r="CM22" s="32">
        <f t="shared" si="21"/>
        <v>6.5003393300000001</v>
      </c>
      <c r="CN22" s="32">
        <f t="shared" si="22"/>
        <v>0</v>
      </c>
      <c r="CO22" s="32">
        <f t="shared" si="23"/>
        <v>0</v>
      </c>
      <c r="CP22" s="32">
        <f t="shared" si="24"/>
        <v>39.36</v>
      </c>
      <c r="CQ22" s="32">
        <f t="shared" si="25"/>
        <v>0</v>
      </c>
      <c r="CR22" s="32">
        <f t="shared" si="26"/>
        <v>0</v>
      </c>
      <c r="CS22" s="32">
        <f t="shared" si="27"/>
        <v>0</v>
      </c>
      <c r="CT22" s="32">
        <f t="shared" ref="CT22:CT24" si="83">BY22+BK22+BC22+AP22+AB22</f>
        <v>5.3441159999999996</v>
      </c>
      <c r="CU22" s="32">
        <f t="shared" si="29"/>
        <v>0</v>
      </c>
      <c r="CV22" s="32">
        <f t="shared" si="30"/>
        <v>0</v>
      </c>
      <c r="CW22" s="32">
        <f t="shared" si="31"/>
        <v>19.68</v>
      </c>
      <c r="CX22" s="32">
        <f t="shared" si="32"/>
        <v>0</v>
      </c>
      <c r="CY22" s="32">
        <f t="shared" ref="CY22:CY78" si="84">AG22+AN22+BB22+BP22+CD22</f>
        <v>0</v>
      </c>
      <c r="CZ22" s="32" t="s">
        <v>129</v>
      </c>
      <c r="DA22" s="5"/>
      <c r="DB22" s="9">
        <v>0</v>
      </c>
      <c r="DC22" s="47"/>
      <c r="DD22" s="47"/>
      <c r="DE22" s="47"/>
      <c r="DF22" s="47"/>
      <c r="DI22" s="75"/>
      <c r="DJ22" s="75"/>
      <c r="DK22" s="75"/>
      <c r="DL22" s="75"/>
      <c r="DM22" s="75"/>
      <c r="DN22" s="75"/>
      <c r="DO22" s="75"/>
      <c r="DP22" s="74"/>
      <c r="DQ22" s="74"/>
      <c r="DR22" s="74"/>
      <c r="DS22" s="74"/>
      <c r="DT22" s="74"/>
      <c r="DU22" s="74"/>
    </row>
    <row r="23" spans="1:125" s="8" customFormat="1" ht="51" customHeight="1" x14ac:dyDescent="0.25">
      <c r="A23" s="32" t="s">
        <v>149</v>
      </c>
      <c r="B23" s="42" t="s">
        <v>150</v>
      </c>
      <c r="C23" s="32" t="s">
        <v>132</v>
      </c>
      <c r="D23" s="32">
        <f t="shared" si="9"/>
        <v>6.5003393300000001</v>
      </c>
      <c r="E23" s="32">
        <f t="shared" si="10"/>
        <v>8.2423393300000001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f t="shared" ref="U23:Z23" si="85">U24+U26+U27</f>
        <v>3.9969693300000002</v>
      </c>
      <c r="V23" s="32">
        <f t="shared" si="85"/>
        <v>0</v>
      </c>
      <c r="W23" s="32">
        <f t="shared" si="85"/>
        <v>0</v>
      </c>
      <c r="X23" s="32">
        <f t="shared" si="85"/>
        <v>19.68</v>
      </c>
      <c r="Y23" s="32">
        <f t="shared" si="85"/>
        <v>0</v>
      </c>
      <c r="Z23" s="32">
        <f t="shared" si="85"/>
        <v>0</v>
      </c>
      <c r="AA23" s="32">
        <v>0</v>
      </c>
      <c r="AB23" s="32">
        <v>2.3632</v>
      </c>
      <c r="AC23" s="32">
        <f t="shared" ref="AC23:AG23" si="86">AC24+AC26+AC27</f>
        <v>0</v>
      </c>
      <c r="AD23" s="32">
        <f t="shared" si="86"/>
        <v>0</v>
      </c>
      <c r="AE23" s="32">
        <f t="shared" si="86"/>
        <v>0</v>
      </c>
      <c r="AF23" s="32">
        <f t="shared" si="86"/>
        <v>0</v>
      </c>
      <c r="AG23" s="32">
        <f t="shared" si="86"/>
        <v>0</v>
      </c>
      <c r="AH23" s="32">
        <v>0</v>
      </c>
      <c r="AI23" s="32">
        <v>2.5033699999999999</v>
      </c>
      <c r="AJ23" s="32">
        <f t="shared" ref="AJ23:AL23" si="87">AJ24</f>
        <v>0</v>
      </c>
      <c r="AK23" s="32">
        <f t="shared" si="87"/>
        <v>0</v>
      </c>
      <c r="AL23" s="32">
        <f t="shared" si="87"/>
        <v>19.68</v>
      </c>
      <c r="AM23" s="32">
        <v>0</v>
      </c>
      <c r="AN23" s="32">
        <v>0</v>
      </c>
      <c r="AO23" s="32">
        <v>0</v>
      </c>
      <c r="AP23" s="32">
        <f t="shared" ref="AP23" si="88">AP24+AP26+AP27</f>
        <v>2.9809160000000001</v>
      </c>
      <c r="AQ23" s="32">
        <f t="shared" ref="AQ23:AS23" si="89">AQ24</f>
        <v>0</v>
      </c>
      <c r="AR23" s="32">
        <f t="shared" si="89"/>
        <v>0</v>
      </c>
      <c r="AS23" s="32">
        <f t="shared" si="89"/>
        <v>19.68</v>
      </c>
      <c r="AT23" s="32">
        <v>0</v>
      </c>
      <c r="AU23" s="32">
        <v>0</v>
      </c>
      <c r="AV23" s="32">
        <v>0</v>
      </c>
      <c r="AW23" s="32">
        <f>AW24+AW26+AW27</f>
        <v>0</v>
      </c>
      <c r="AX23" s="32">
        <v>0</v>
      </c>
      <c r="AY23" s="32">
        <v>0</v>
      </c>
      <c r="AZ23" s="32">
        <v>0</v>
      </c>
      <c r="BA23" s="32">
        <v>0</v>
      </c>
      <c r="BB23" s="32">
        <v>0</v>
      </c>
      <c r="BC23" s="32">
        <v>0</v>
      </c>
      <c r="BD23" s="32">
        <f>BD24+BD26+BD27</f>
        <v>1.742</v>
      </c>
      <c r="BE23" s="32">
        <v>0</v>
      </c>
      <c r="BF23" s="32">
        <v>0</v>
      </c>
      <c r="BG23" s="32">
        <v>0</v>
      </c>
      <c r="BH23" s="32">
        <v>0</v>
      </c>
      <c r="BI23" s="32">
        <v>0</v>
      </c>
      <c r="BJ23" s="32">
        <v>0</v>
      </c>
      <c r="BK23" s="32">
        <f>BK24+BK26+BK27</f>
        <v>0</v>
      </c>
      <c r="BL23" s="32">
        <v>0</v>
      </c>
      <c r="BM23" s="32">
        <v>0</v>
      </c>
      <c r="BN23" s="32">
        <v>0</v>
      </c>
      <c r="BO23" s="32">
        <v>0</v>
      </c>
      <c r="BP23" s="32">
        <v>0</v>
      </c>
      <c r="BQ23" s="32">
        <v>0</v>
      </c>
      <c r="BR23" s="32">
        <v>0</v>
      </c>
      <c r="BS23" s="32">
        <v>0</v>
      </c>
      <c r="BT23" s="32">
        <v>0</v>
      </c>
      <c r="BU23" s="32">
        <v>0</v>
      </c>
      <c r="BV23" s="32">
        <v>0</v>
      </c>
      <c r="BW23" s="32">
        <v>0</v>
      </c>
      <c r="BX23" s="32">
        <v>0</v>
      </c>
      <c r="BY23" s="32">
        <f>BY24+BY26+BY27</f>
        <v>0</v>
      </c>
      <c r="BZ23" s="32">
        <v>0</v>
      </c>
      <c r="CA23" s="32">
        <v>0</v>
      </c>
      <c r="CB23" s="32">
        <v>0</v>
      </c>
      <c r="CC23" s="32">
        <v>0</v>
      </c>
      <c r="CD23" s="32">
        <v>0</v>
      </c>
      <c r="CE23" s="32">
        <v>0</v>
      </c>
      <c r="CF23" s="32">
        <v>0</v>
      </c>
      <c r="CG23" s="32">
        <v>0</v>
      </c>
      <c r="CH23" s="32">
        <v>0</v>
      </c>
      <c r="CI23" s="32">
        <v>0</v>
      </c>
      <c r="CJ23" s="32">
        <v>0</v>
      </c>
      <c r="CK23" s="32">
        <v>0</v>
      </c>
      <c r="CL23" s="32">
        <v>0</v>
      </c>
      <c r="CM23" s="32">
        <f t="shared" si="21"/>
        <v>6.5003393300000001</v>
      </c>
      <c r="CN23" s="32">
        <f t="shared" si="22"/>
        <v>0</v>
      </c>
      <c r="CO23" s="32">
        <f t="shared" si="23"/>
        <v>0</v>
      </c>
      <c r="CP23" s="32">
        <f t="shared" si="24"/>
        <v>39.36</v>
      </c>
      <c r="CQ23" s="32">
        <f t="shared" si="25"/>
        <v>0</v>
      </c>
      <c r="CR23" s="32">
        <f t="shared" si="26"/>
        <v>0</v>
      </c>
      <c r="CS23" s="32">
        <f t="shared" si="27"/>
        <v>0</v>
      </c>
      <c r="CT23" s="32">
        <f t="shared" si="83"/>
        <v>5.3441159999999996</v>
      </c>
      <c r="CU23" s="32">
        <f t="shared" si="29"/>
        <v>0</v>
      </c>
      <c r="CV23" s="32">
        <f t="shared" si="30"/>
        <v>0</v>
      </c>
      <c r="CW23" s="32">
        <f t="shared" si="31"/>
        <v>19.68</v>
      </c>
      <c r="CX23" s="32">
        <f t="shared" si="32"/>
        <v>0</v>
      </c>
      <c r="CY23" s="32">
        <f t="shared" si="84"/>
        <v>0</v>
      </c>
      <c r="CZ23" s="32" t="s">
        <v>129</v>
      </c>
      <c r="DA23" s="5"/>
      <c r="DB23" s="9">
        <v>0</v>
      </c>
      <c r="DC23" s="47"/>
      <c r="DD23" s="47"/>
      <c r="DE23" s="47"/>
      <c r="DF23" s="47"/>
      <c r="DI23" s="75"/>
      <c r="DJ23" s="75"/>
      <c r="DK23" s="75"/>
      <c r="DL23" s="75"/>
      <c r="DM23" s="75"/>
      <c r="DN23" s="75"/>
      <c r="DO23" s="75"/>
      <c r="DP23" s="74"/>
      <c r="DQ23" s="74"/>
      <c r="DR23" s="74"/>
      <c r="DS23" s="74"/>
      <c r="DT23" s="74"/>
      <c r="DU23" s="74"/>
    </row>
    <row r="24" spans="1:125" s="8" customFormat="1" ht="64.5" customHeight="1" x14ac:dyDescent="0.25">
      <c r="A24" s="32" t="s">
        <v>151</v>
      </c>
      <c r="B24" s="42" t="s">
        <v>152</v>
      </c>
      <c r="C24" s="32" t="s">
        <v>132</v>
      </c>
      <c r="D24" s="32">
        <f t="shared" si="9"/>
        <v>6.5003393300000001</v>
      </c>
      <c r="E24" s="32">
        <f t="shared" si="10"/>
        <v>8.2423393300000001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f>U25</f>
        <v>3.9969693300000002</v>
      </c>
      <c r="V24" s="32">
        <f t="shared" ref="V24:Z24" si="90">V25</f>
        <v>0</v>
      </c>
      <c r="W24" s="32">
        <f t="shared" si="90"/>
        <v>0</v>
      </c>
      <c r="X24" s="32">
        <f t="shared" si="90"/>
        <v>19.68</v>
      </c>
      <c r="Y24" s="32">
        <f t="shared" si="90"/>
        <v>0</v>
      </c>
      <c r="Z24" s="32">
        <f t="shared" si="90"/>
        <v>0</v>
      </c>
      <c r="AA24" s="32">
        <v>0</v>
      </c>
      <c r="AB24" s="32">
        <v>2.3632</v>
      </c>
      <c r="AC24" s="32">
        <f t="shared" ref="AC24:AG24" si="91">AC25</f>
        <v>0</v>
      </c>
      <c r="AD24" s="32">
        <f t="shared" si="91"/>
        <v>0</v>
      </c>
      <c r="AE24" s="32">
        <f t="shared" si="91"/>
        <v>0</v>
      </c>
      <c r="AF24" s="32">
        <f t="shared" si="91"/>
        <v>0</v>
      </c>
      <c r="AG24" s="32">
        <f t="shared" si="91"/>
        <v>0</v>
      </c>
      <c r="AH24" s="32">
        <v>0</v>
      </c>
      <c r="AI24" s="32">
        <v>2.5033699999999999</v>
      </c>
      <c r="AJ24" s="32">
        <v>0</v>
      </c>
      <c r="AK24" s="32">
        <v>0</v>
      </c>
      <c r="AL24" s="32">
        <f>AL25</f>
        <v>19.68</v>
      </c>
      <c r="AM24" s="32">
        <v>0</v>
      </c>
      <c r="AN24" s="32">
        <v>0</v>
      </c>
      <c r="AO24" s="32">
        <v>0</v>
      </c>
      <c r="AP24" s="32">
        <f>AP25</f>
        <v>2.9809160000000001</v>
      </c>
      <c r="AQ24" s="32">
        <v>0</v>
      </c>
      <c r="AR24" s="32">
        <v>0</v>
      </c>
      <c r="AS24" s="32">
        <f>AS25</f>
        <v>19.68</v>
      </c>
      <c r="AT24" s="32">
        <v>0</v>
      </c>
      <c r="AU24" s="32">
        <v>0</v>
      </c>
      <c r="AV24" s="32">
        <v>0</v>
      </c>
      <c r="AW24" s="32">
        <f>AW25</f>
        <v>0</v>
      </c>
      <c r="AX24" s="32">
        <v>0</v>
      </c>
      <c r="AY24" s="32">
        <v>0</v>
      </c>
      <c r="AZ24" s="32">
        <v>0</v>
      </c>
      <c r="BA24" s="32">
        <v>0</v>
      </c>
      <c r="BB24" s="32">
        <v>0</v>
      </c>
      <c r="BC24" s="32">
        <v>0</v>
      </c>
      <c r="BD24" s="32">
        <f>BD25</f>
        <v>1.742</v>
      </c>
      <c r="BE24" s="32">
        <v>0</v>
      </c>
      <c r="BF24" s="32">
        <v>0</v>
      </c>
      <c r="BG24" s="32">
        <v>0</v>
      </c>
      <c r="BH24" s="32">
        <v>0</v>
      </c>
      <c r="BI24" s="32">
        <v>0</v>
      </c>
      <c r="BJ24" s="32">
        <v>0</v>
      </c>
      <c r="BK24" s="32">
        <f>BK25</f>
        <v>0</v>
      </c>
      <c r="BL24" s="32">
        <v>0</v>
      </c>
      <c r="BM24" s="32">
        <v>0</v>
      </c>
      <c r="BN24" s="32">
        <v>0</v>
      </c>
      <c r="BO24" s="32">
        <v>0</v>
      </c>
      <c r="BP24" s="32">
        <v>0</v>
      </c>
      <c r="BQ24" s="32">
        <v>0</v>
      </c>
      <c r="BR24" s="32">
        <v>0</v>
      </c>
      <c r="BS24" s="32">
        <v>0</v>
      </c>
      <c r="BT24" s="32">
        <v>0</v>
      </c>
      <c r="BU24" s="32">
        <v>0</v>
      </c>
      <c r="BV24" s="32">
        <v>0</v>
      </c>
      <c r="BW24" s="32">
        <v>0</v>
      </c>
      <c r="BX24" s="32">
        <v>0</v>
      </c>
      <c r="BY24" s="32">
        <f>BY25</f>
        <v>0</v>
      </c>
      <c r="BZ24" s="32">
        <v>0</v>
      </c>
      <c r="CA24" s="32">
        <v>0</v>
      </c>
      <c r="CB24" s="32">
        <v>0</v>
      </c>
      <c r="CC24" s="32">
        <v>0</v>
      </c>
      <c r="CD24" s="32">
        <v>0</v>
      </c>
      <c r="CE24" s="32">
        <v>0</v>
      </c>
      <c r="CF24" s="32">
        <v>0</v>
      </c>
      <c r="CG24" s="32">
        <v>0</v>
      </c>
      <c r="CH24" s="32">
        <v>0</v>
      </c>
      <c r="CI24" s="32">
        <v>0</v>
      </c>
      <c r="CJ24" s="32">
        <v>0</v>
      </c>
      <c r="CK24" s="32">
        <v>0</v>
      </c>
      <c r="CL24" s="32">
        <v>0</v>
      </c>
      <c r="CM24" s="32">
        <f>U24+AI24+AW24+BK24+BY24</f>
        <v>6.5003393300000001</v>
      </c>
      <c r="CN24" s="32">
        <f t="shared" si="22"/>
        <v>0</v>
      </c>
      <c r="CO24" s="32">
        <f t="shared" si="23"/>
        <v>0</v>
      </c>
      <c r="CP24" s="32">
        <f t="shared" si="24"/>
        <v>39.36</v>
      </c>
      <c r="CQ24" s="32">
        <f t="shared" si="25"/>
        <v>0</v>
      </c>
      <c r="CR24" s="32">
        <f t="shared" si="26"/>
        <v>0</v>
      </c>
      <c r="CS24" s="32">
        <f t="shared" si="27"/>
        <v>0</v>
      </c>
      <c r="CT24" s="32">
        <f t="shared" si="83"/>
        <v>5.3441159999999996</v>
      </c>
      <c r="CU24" s="32">
        <f t="shared" si="29"/>
        <v>0</v>
      </c>
      <c r="CV24" s="32">
        <f t="shared" si="30"/>
        <v>0</v>
      </c>
      <c r="CW24" s="32">
        <f t="shared" si="31"/>
        <v>19.68</v>
      </c>
      <c r="CX24" s="32">
        <f t="shared" si="32"/>
        <v>0</v>
      </c>
      <c r="CY24" s="32">
        <f t="shared" si="84"/>
        <v>0</v>
      </c>
      <c r="CZ24" s="32" t="s">
        <v>129</v>
      </c>
      <c r="DA24" s="5"/>
      <c r="DB24" s="9">
        <v>0</v>
      </c>
      <c r="DC24" s="47"/>
      <c r="DD24" s="47"/>
      <c r="DE24" s="47"/>
      <c r="DF24" s="47"/>
      <c r="DI24" s="75"/>
      <c r="DJ24" s="75"/>
      <c r="DK24" s="75"/>
      <c r="DL24" s="75"/>
      <c r="DM24" s="75"/>
      <c r="DN24" s="75"/>
      <c r="DO24" s="75"/>
      <c r="DP24" s="74"/>
      <c r="DQ24" s="74"/>
      <c r="DR24" s="74"/>
      <c r="DS24" s="74"/>
      <c r="DT24" s="74"/>
      <c r="DU24" s="74"/>
    </row>
    <row r="25" spans="1:125" ht="62.25" customHeight="1" x14ac:dyDescent="0.25">
      <c r="A25" s="110" t="s">
        <v>264</v>
      </c>
      <c r="B25" s="111" t="s">
        <v>265</v>
      </c>
      <c r="C25" s="110" t="s">
        <v>266</v>
      </c>
      <c r="D25" s="110">
        <f t="shared" si="9"/>
        <v>6.5003393300000001</v>
      </c>
      <c r="E25" s="110">
        <f t="shared" si="10"/>
        <v>8.2423393300000001</v>
      </c>
      <c r="F25" s="88">
        <v>0</v>
      </c>
      <c r="G25" s="88">
        <v>0</v>
      </c>
      <c r="H25" s="88">
        <v>0</v>
      </c>
      <c r="I25" s="88">
        <v>0</v>
      </c>
      <c r="J25" s="88">
        <v>0</v>
      </c>
      <c r="K25" s="88">
        <v>0</v>
      </c>
      <c r="L25" s="88">
        <v>0</v>
      </c>
      <c r="M25" s="88">
        <v>0</v>
      </c>
      <c r="N25" s="88">
        <v>0</v>
      </c>
      <c r="O25" s="88">
        <v>0</v>
      </c>
      <c r="P25" s="88">
        <v>0</v>
      </c>
      <c r="Q25" s="88">
        <v>0</v>
      </c>
      <c r="R25" s="88">
        <v>0</v>
      </c>
      <c r="S25" s="88">
        <v>0</v>
      </c>
      <c r="T25" s="110">
        <v>0</v>
      </c>
      <c r="U25" s="110">
        <v>3.9969693300000002</v>
      </c>
      <c r="V25" s="110">
        <v>0</v>
      </c>
      <c r="W25" s="110">
        <v>0</v>
      </c>
      <c r="X25" s="110">
        <v>19.68</v>
      </c>
      <c r="Y25" s="110">
        <v>0</v>
      </c>
      <c r="Z25" s="110">
        <v>0</v>
      </c>
      <c r="AA25" s="88">
        <v>0</v>
      </c>
      <c r="AB25" s="88">
        <v>0</v>
      </c>
      <c r="AC25" s="88">
        <v>0</v>
      </c>
      <c r="AD25" s="88">
        <v>0</v>
      </c>
      <c r="AE25" s="88">
        <v>0</v>
      </c>
      <c r="AF25" s="88">
        <v>0</v>
      </c>
      <c r="AG25" s="88">
        <v>0</v>
      </c>
      <c r="AH25" s="110">
        <v>0</v>
      </c>
      <c r="AI25" s="110">
        <v>2.5033699999999999</v>
      </c>
      <c r="AJ25" s="110">
        <v>0</v>
      </c>
      <c r="AK25" s="110">
        <v>0</v>
      </c>
      <c r="AL25" s="110">
        <v>19.68</v>
      </c>
      <c r="AM25" s="110">
        <v>0</v>
      </c>
      <c r="AN25" s="110">
        <v>0</v>
      </c>
      <c r="AO25" s="110">
        <v>0</v>
      </c>
      <c r="AP25" s="128">
        <v>2.9809160000000001</v>
      </c>
      <c r="AQ25" s="110">
        <v>0</v>
      </c>
      <c r="AR25" s="110">
        <v>0</v>
      </c>
      <c r="AS25" s="110">
        <v>19.68</v>
      </c>
      <c r="AT25" s="110">
        <v>0</v>
      </c>
      <c r="AU25" s="110">
        <v>0</v>
      </c>
      <c r="AV25" s="110">
        <v>0</v>
      </c>
      <c r="AW25" s="110">
        <v>0</v>
      </c>
      <c r="AX25" s="110">
        <v>0</v>
      </c>
      <c r="AY25" s="110">
        <v>0</v>
      </c>
      <c r="AZ25" s="110">
        <v>0</v>
      </c>
      <c r="BA25" s="110">
        <v>0</v>
      </c>
      <c r="BB25" s="110">
        <v>0</v>
      </c>
      <c r="BC25" s="88">
        <v>0</v>
      </c>
      <c r="BD25" s="128">
        <v>1.742</v>
      </c>
      <c r="BE25" s="88">
        <v>0</v>
      </c>
      <c r="BF25" s="88">
        <v>0</v>
      </c>
      <c r="BG25" s="88">
        <v>0</v>
      </c>
      <c r="BH25" s="88">
        <v>0</v>
      </c>
      <c r="BI25" s="88">
        <v>0</v>
      </c>
      <c r="BJ25" s="110">
        <v>0</v>
      </c>
      <c r="BK25" s="110">
        <v>0</v>
      </c>
      <c r="BL25" s="110">
        <v>0</v>
      </c>
      <c r="BM25" s="110">
        <v>0</v>
      </c>
      <c r="BN25" s="110">
        <v>0</v>
      </c>
      <c r="BO25" s="110">
        <v>0</v>
      </c>
      <c r="BP25" s="110">
        <v>0</v>
      </c>
      <c r="BQ25" s="88">
        <v>0</v>
      </c>
      <c r="BR25" s="88">
        <v>0</v>
      </c>
      <c r="BS25" s="88">
        <v>0</v>
      </c>
      <c r="BT25" s="88">
        <v>0</v>
      </c>
      <c r="BU25" s="88">
        <v>0</v>
      </c>
      <c r="BV25" s="88">
        <v>0</v>
      </c>
      <c r="BW25" s="88">
        <v>0</v>
      </c>
      <c r="BX25" s="110">
        <v>0</v>
      </c>
      <c r="BY25" s="110">
        <v>0</v>
      </c>
      <c r="BZ25" s="110">
        <v>0</v>
      </c>
      <c r="CA25" s="110">
        <v>0</v>
      </c>
      <c r="CB25" s="110">
        <v>0</v>
      </c>
      <c r="CC25" s="110">
        <v>0</v>
      </c>
      <c r="CD25" s="110">
        <v>0</v>
      </c>
      <c r="CE25" s="88">
        <v>0</v>
      </c>
      <c r="CF25" s="88">
        <v>0</v>
      </c>
      <c r="CG25" s="88">
        <v>0</v>
      </c>
      <c r="CH25" s="88">
        <v>0</v>
      </c>
      <c r="CI25" s="88">
        <v>0</v>
      </c>
      <c r="CJ25" s="88">
        <v>0</v>
      </c>
      <c r="CK25" s="88">
        <v>0</v>
      </c>
      <c r="CL25" s="110">
        <v>0</v>
      </c>
      <c r="CM25" s="110">
        <f t="shared" si="21"/>
        <v>6.5003393300000001</v>
      </c>
      <c r="CN25" s="110">
        <f t="shared" si="22"/>
        <v>0</v>
      </c>
      <c r="CO25" s="110">
        <f t="shared" si="23"/>
        <v>0</v>
      </c>
      <c r="CP25" s="110">
        <f t="shared" si="24"/>
        <v>39.36</v>
      </c>
      <c r="CQ25" s="110">
        <f t="shared" si="25"/>
        <v>0</v>
      </c>
      <c r="CR25" s="110">
        <f t="shared" si="26"/>
        <v>0</v>
      </c>
      <c r="CS25" s="110">
        <f t="shared" si="27"/>
        <v>0</v>
      </c>
      <c r="CT25" s="110">
        <f>BY25+BK25+BD25+AP25+AB25</f>
        <v>4.7229159999999997</v>
      </c>
      <c r="CU25" s="110">
        <f t="shared" si="29"/>
        <v>0</v>
      </c>
      <c r="CV25" s="110">
        <f t="shared" si="30"/>
        <v>0</v>
      </c>
      <c r="CW25" s="110">
        <f t="shared" si="31"/>
        <v>19.68</v>
      </c>
      <c r="CX25" s="110">
        <f t="shared" si="32"/>
        <v>0</v>
      </c>
      <c r="CY25" s="110">
        <f t="shared" si="84"/>
        <v>0</v>
      </c>
      <c r="CZ25" s="112" t="s">
        <v>321</v>
      </c>
      <c r="DA25" s="89"/>
      <c r="DB25" s="90"/>
      <c r="DC25" s="91"/>
      <c r="DD25" s="91"/>
      <c r="DE25" s="91"/>
      <c r="DF25" s="91"/>
      <c r="DG25" s="92"/>
      <c r="DH25" s="92"/>
    </row>
    <row r="26" spans="1:125" s="8" customFormat="1" ht="69.75" customHeight="1" x14ac:dyDescent="0.25">
      <c r="A26" s="32" t="s">
        <v>153</v>
      </c>
      <c r="B26" s="42" t="s">
        <v>154</v>
      </c>
      <c r="C26" s="32" t="s">
        <v>132</v>
      </c>
      <c r="D26" s="32">
        <f t="shared" si="9"/>
        <v>0</v>
      </c>
      <c r="E26" s="32">
        <f t="shared" si="10"/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  <c r="W26" s="32">
        <v>0</v>
      </c>
      <c r="X26" s="32">
        <v>0</v>
      </c>
      <c r="Y26" s="32">
        <v>0</v>
      </c>
      <c r="Z26" s="32">
        <v>0</v>
      </c>
      <c r="AA26" s="32">
        <v>0</v>
      </c>
      <c r="AB26" s="32">
        <v>0</v>
      </c>
      <c r="AC26" s="32">
        <v>0</v>
      </c>
      <c r="AD26" s="32">
        <v>0</v>
      </c>
      <c r="AE26" s="32">
        <v>0</v>
      </c>
      <c r="AF26" s="32">
        <v>0</v>
      </c>
      <c r="AG26" s="32">
        <v>0</v>
      </c>
      <c r="AH26" s="32">
        <v>0</v>
      </c>
      <c r="AI26" s="32">
        <v>0</v>
      </c>
      <c r="AJ26" s="32">
        <v>0</v>
      </c>
      <c r="AK26" s="32">
        <v>0</v>
      </c>
      <c r="AL26" s="32">
        <v>0</v>
      </c>
      <c r="AM26" s="32">
        <v>0</v>
      </c>
      <c r="AN26" s="32">
        <v>0</v>
      </c>
      <c r="AO26" s="32">
        <v>0</v>
      </c>
      <c r="AP26" s="32">
        <f t="shared" ref="AP26:AP38" si="92">AO26</f>
        <v>0</v>
      </c>
      <c r="AQ26" s="32">
        <v>0</v>
      </c>
      <c r="AR26" s="32">
        <v>0</v>
      </c>
      <c r="AS26" s="32">
        <v>0</v>
      </c>
      <c r="AT26" s="32">
        <v>0</v>
      </c>
      <c r="AU26" s="32">
        <v>0</v>
      </c>
      <c r="AV26" s="32">
        <v>0</v>
      </c>
      <c r="AW26" s="32">
        <v>0</v>
      </c>
      <c r="AX26" s="32">
        <v>0</v>
      </c>
      <c r="AY26" s="32">
        <v>0</v>
      </c>
      <c r="AZ26" s="32">
        <v>0</v>
      </c>
      <c r="BA26" s="32">
        <v>0</v>
      </c>
      <c r="BB26" s="32">
        <v>0</v>
      </c>
      <c r="BC26" s="32">
        <v>0</v>
      </c>
      <c r="BD26" s="32">
        <v>0</v>
      </c>
      <c r="BE26" s="32">
        <v>0</v>
      </c>
      <c r="BF26" s="32">
        <v>0</v>
      </c>
      <c r="BG26" s="32">
        <v>0</v>
      </c>
      <c r="BH26" s="32">
        <v>0</v>
      </c>
      <c r="BI26" s="32">
        <v>0</v>
      </c>
      <c r="BJ26" s="32">
        <v>0</v>
      </c>
      <c r="BK26" s="32">
        <v>0</v>
      </c>
      <c r="BL26" s="32">
        <v>0</v>
      </c>
      <c r="BM26" s="32">
        <v>0</v>
      </c>
      <c r="BN26" s="32">
        <v>0</v>
      </c>
      <c r="BO26" s="32">
        <v>0</v>
      </c>
      <c r="BP26" s="32">
        <v>0</v>
      </c>
      <c r="BQ26" s="32">
        <v>0</v>
      </c>
      <c r="BR26" s="32">
        <v>0</v>
      </c>
      <c r="BS26" s="32">
        <v>0</v>
      </c>
      <c r="BT26" s="32">
        <v>0</v>
      </c>
      <c r="BU26" s="32">
        <v>0</v>
      </c>
      <c r="BV26" s="32">
        <v>0</v>
      </c>
      <c r="BW26" s="32">
        <v>0</v>
      </c>
      <c r="BX26" s="32">
        <v>0</v>
      </c>
      <c r="BY26" s="32">
        <v>0</v>
      </c>
      <c r="BZ26" s="32">
        <v>0</v>
      </c>
      <c r="CA26" s="32">
        <v>0</v>
      </c>
      <c r="CB26" s="32">
        <v>0</v>
      </c>
      <c r="CC26" s="32">
        <v>0</v>
      </c>
      <c r="CD26" s="32">
        <v>0</v>
      </c>
      <c r="CE26" s="32">
        <v>0</v>
      </c>
      <c r="CF26" s="32">
        <v>0</v>
      </c>
      <c r="CG26" s="32">
        <v>0</v>
      </c>
      <c r="CH26" s="32">
        <v>0</v>
      </c>
      <c r="CI26" s="32">
        <v>0</v>
      </c>
      <c r="CJ26" s="32">
        <v>0</v>
      </c>
      <c r="CK26" s="32">
        <v>0</v>
      </c>
      <c r="CL26" s="32">
        <v>0</v>
      </c>
      <c r="CM26" s="32">
        <f t="shared" si="21"/>
        <v>0</v>
      </c>
      <c r="CN26" s="32">
        <f t="shared" si="22"/>
        <v>0</v>
      </c>
      <c r="CO26" s="32">
        <f t="shared" si="23"/>
        <v>0</v>
      </c>
      <c r="CP26" s="32">
        <f t="shared" si="24"/>
        <v>0</v>
      </c>
      <c r="CQ26" s="32">
        <f t="shared" si="25"/>
        <v>0</v>
      </c>
      <c r="CR26" s="32">
        <f t="shared" si="26"/>
        <v>0</v>
      </c>
      <c r="CS26" s="32">
        <f t="shared" si="27"/>
        <v>0</v>
      </c>
      <c r="CT26" s="32">
        <f t="shared" ref="CT26:CT75" si="93">BY26+BK26+AW26+AP26+AB26</f>
        <v>0</v>
      </c>
      <c r="CU26" s="32">
        <f t="shared" si="29"/>
        <v>0</v>
      </c>
      <c r="CV26" s="32">
        <f t="shared" si="30"/>
        <v>0</v>
      </c>
      <c r="CW26" s="32">
        <f t="shared" si="31"/>
        <v>0</v>
      </c>
      <c r="CX26" s="32">
        <f t="shared" si="32"/>
        <v>0</v>
      </c>
      <c r="CY26" s="32">
        <f t="shared" si="84"/>
        <v>0</v>
      </c>
      <c r="CZ26" s="32" t="s">
        <v>129</v>
      </c>
      <c r="DA26" s="5"/>
      <c r="DB26" s="9">
        <v>0</v>
      </c>
      <c r="DC26" s="47"/>
      <c r="DD26" s="47"/>
      <c r="DE26" s="47"/>
      <c r="DF26" s="47"/>
      <c r="DI26" s="75"/>
      <c r="DJ26" s="75"/>
      <c r="DK26" s="75"/>
      <c r="DL26" s="75"/>
      <c r="DM26" s="75"/>
      <c r="DN26" s="75"/>
      <c r="DO26" s="75"/>
      <c r="DP26" s="74"/>
      <c r="DQ26" s="74"/>
      <c r="DR26" s="74"/>
      <c r="DS26" s="74"/>
      <c r="DT26" s="74"/>
      <c r="DU26" s="74"/>
    </row>
    <row r="27" spans="1:125" s="8" customFormat="1" ht="60.75" customHeight="1" x14ac:dyDescent="0.25">
      <c r="A27" s="32" t="s">
        <v>155</v>
      </c>
      <c r="B27" s="42" t="s">
        <v>156</v>
      </c>
      <c r="C27" s="32" t="s">
        <v>132</v>
      </c>
      <c r="D27" s="32">
        <f t="shared" si="9"/>
        <v>0</v>
      </c>
      <c r="E27" s="32">
        <f t="shared" si="10"/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  <c r="Z27" s="32">
        <v>0</v>
      </c>
      <c r="AA27" s="32">
        <v>0</v>
      </c>
      <c r="AB27" s="32">
        <v>0</v>
      </c>
      <c r="AC27" s="32">
        <v>0</v>
      </c>
      <c r="AD27" s="32">
        <v>0</v>
      </c>
      <c r="AE27" s="32">
        <v>0</v>
      </c>
      <c r="AF27" s="32">
        <v>0</v>
      </c>
      <c r="AG27" s="32">
        <v>0</v>
      </c>
      <c r="AH27" s="32">
        <v>0</v>
      </c>
      <c r="AI27" s="32">
        <v>0</v>
      </c>
      <c r="AJ27" s="32">
        <v>0</v>
      </c>
      <c r="AK27" s="32">
        <v>0</v>
      </c>
      <c r="AL27" s="32">
        <v>0</v>
      </c>
      <c r="AM27" s="32">
        <v>0</v>
      </c>
      <c r="AN27" s="32">
        <v>0</v>
      </c>
      <c r="AO27" s="32">
        <v>0</v>
      </c>
      <c r="AP27" s="32">
        <f t="shared" si="92"/>
        <v>0</v>
      </c>
      <c r="AQ27" s="32">
        <v>0</v>
      </c>
      <c r="AR27" s="32">
        <v>0</v>
      </c>
      <c r="AS27" s="32">
        <v>0</v>
      </c>
      <c r="AT27" s="32">
        <v>0</v>
      </c>
      <c r="AU27" s="32">
        <v>0</v>
      </c>
      <c r="AV27" s="32">
        <v>0</v>
      </c>
      <c r="AW27" s="32">
        <v>0</v>
      </c>
      <c r="AX27" s="32">
        <v>0</v>
      </c>
      <c r="AY27" s="32">
        <v>0</v>
      </c>
      <c r="AZ27" s="32">
        <v>0</v>
      </c>
      <c r="BA27" s="32">
        <v>0</v>
      </c>
      <c r="BB27" s="32">
        <v>0</v>
      </c>
      <c r="BC27" s="32">
        <v>0</v>
      </c>
      <c r="BD27" s="32">
        <v>0</v>
      </c>
      <c r="BE27" s="32">
        <v>0</v>
      </c>
      <c r="BF27" s="32">
        <v>0</v>
      </c>
      <c r="BG27" s="32">
        <v>0</v>
      </c>
      <c r="BH27" s="32">
        <v>0</v>
      </c>
      <c r="BI27" s="32">
        <v>0</v>
      </c>
      <c r="BJ27" s="32">
        <v>0</v>
      </c>
      <c r="BK27" s="32">
        <v>0</v>
      </c>
      <c r="BL27" s="32">
        <v>0</v>
      </c>
      <c r="BM27" s="32">
        <v>0</v>
      </c>
      <c r="BN27" s="32">
        <v>0</v>
      </c>
      <c r="BO27" s="32">
        <v>0</v>
      </c>
      <c r="BP27" s="32">
        <v>0</v>
      </c>
      <c r="BQ27" s="32">
        <v>0</v>
      </c>
      <c r="BR27" s="32">
        <v>0</v>
      </c>
      <c r="BS27" s="32">
        <v>0</v>
      </c>
      <c r="BT27" s="32">
        <v>0</v>
      </c>
      <c r="BU27" s="32">
        <v>0</v>
      </c>
      <c r="BV27" s="32">
        <v>0</v>
      </c>
      <c r="BW27" s="32">
        <v>0</v>
      </c>
      <c r="BX27" s="32">
        <v>0</v>
      </c>
      <c r="BY27" s="32">
        <v>0</v>
      </c>
      <c r="BZ27" s="32">
        <v>0</v>
      </c>
      <c r="CA27" s="32">
        <v>0</v>
      </c>
      <c r="CB27" s="32">
        <v>0</v>
      </c>
      <c r="CC27" s="32">
        <v>0</v>
      </c>
      <c r="CD27" s="32">
        <v>0</v>
      </c>
      <c r="CE27" s="32">
        <v>0</v>
      </c>
      <c r="CF27" s="32">
        <v>0</v>
      </c>
      <c r="CG27" s="32">
        <v>0</v>
      </c>
      <c r="CH27" s="32">
        <v>0</v>
      </c>
      <c r="CI27" s="32">
        <v>0</v>
      </c>
      <c r="CJ27" s="32">
        <v>0</v>
      </c>
      <c r="CK27" s="32">
        <v>0</v>
      </c>
      <c r="CL27" s="32">
        <v>0</v>
      </c>
      <c r="CM27" s="32">
        <f t="shared" si="21"/>
        <v>0</v>
      </c>
      <c r="CN27" s="32">
        <f t="shared" si="22"/>
        <v>0</v>
      </c>
      <c r="CO27" s="32">
        <f t="shared" si="23"/>
        <v>0</v>
      </c>
      <c r="CP27" s="32">
        <f t="shared" si="24"/>
        <v>0</v>
      </c>
      <c r="CQ27" s="32">
        <f t="shared" si="25"/>
        <v>0</v>
      </c>
      <c r="CR27" s="32">
        <f t="shared" si="26"/>
        <v>0</v>
      </c>
      <c r="CS27" s="32">
        <f t="shared" si="27"/>
        <v>0</v>
      </c>
      <c r="CT27" s="32">
        <f t="shared" si="93"/>
        <v>0</v>
      </c>
      <c r="CU27" s="32">
        <f t="shared" si="29"/>
        <v>0</v>
      </c>
      <c r="CV27" s="32">
        <f t="shared" si="30"/>
        <v>0</v>
      </c>
      <c r="CW27" s="32">
        <f t="shared" si="31"/>
        <v>0</v>
      </c>
      <c r="CX27" s="32">
        <f t="shared" si="32"/>
        <v>0</v>
      </c>
      <c r="CY27" s="32">
        <f t="shared" si="84"/>
        <v>0</v>
      </c>
      <c r="CZ27" s="32" t="s">
        <v>129</v>
      </c>
      <c r="DA27" s="5"/>
      <c r="DB27" s="9">
        <v>0</v>
      </c>
      <c r="DC27" s="47"/>
      <c r="DD27" s="47"/>
      <c r="DE27" s="47"/>
      <c r="DF27" s="47"/>
      <c r="DI27" s="75"/>
      <c r="DJ27" s="75"/>
      <c r="DK27" s="75"/>
      <c r="DL27" s="75"/>
      <c r="DM27" s="75"/>
      <c r="DN27" s="75"/>
      <c r="DO27" s="75"/>
      <c r="DP27" s="74"/>
      <c r="DQ27" s="74"/>
      <c r="DR27" s="74"/>
      <c r="DS27" s="74"/>
      <c r="DT27" s="74"/>
      <c r="DU27" s="74"/>
    </row>
    <row r="28" spans="1:125" s="8" customFormat="1" ht="43.5" customHeight="1" collapsed="1" x14ac:dyDescent="0.25">
      <c r="A28" s="32" t="s">
        <v>157</v>
      </c>
      <c r="B28" s="42" t="s">
        <v>158</v>
      </c>
      <c r="C28" s="32" t="s">
        <v>132</v>
      </c>
      <c r="D28" s="32">
        <f t="shared" si="9"/>
        <v>0</v>
      </c>
      <c r="E28" s="32">
        <f t="shared" si="10"/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f>U29+U30</f>
        <v>0</v>
      </c>
      <c r="V28" s="32">
        <v>0</v>
      </c>
      <c r="W28" s="32">
        <v>0</v>
      </c>
      <c r="X28" s="32">
        <v>0</v>
      </c>
      <c r="Y28" s="32">
        <v>0</v>
      </c>
      <c r="Z28" s="32">
        <v>0</v>
      </c>
      <c r="AA28" s="32">
        <v>0</v>
      </c>
      <c r="AB28" s="32">
        <v>0</v>
      </c>
      <c r="AC28" s="32">
        <v>0</v>
      </c>
      <c r="AD28" s="32">
        <v>0</v>
      </c>
      <c r="AE28" s="32">
        <v>0</v>
      </c>
      <c r="AF28" s="32">
        <v>0</v>
      </c>
      <c r="AG28" s="32">
        <v>0</v>
      </c>
      <c r="AH28" s="32">
        <v>0</v>
      </c>
      <c r="AI28" s="32">
        <v>0</v>
      </c>
      <c r="AJ28" s="32">
        <v>0</v>
      </c>
      <c r="AK28" s="32">
        <v>0</v>
      </c>
      <c r="AL28" s="32">
        <v>0</v>
      </c>
      <c r="AM28" s="32">
        <v>0</v>
      </c>
      <c r="AN28" s="32">
        <v>0</v>
      </c>
      <c r="AO28" s="32">
        <v>0</v>
      </c>
      <c r="AP28" s="32">
        <f t="shared" si="92"/>
        <v>0</v>
      </c>
      <c r="AQ28" s="32">
        <v>0</v>
      </c>
      <c r="AR28" s="32">
        <v>0</v>
      </c>
      <c r="AS28" s="32">
        <v>0</v>
      </c>
      <c r="AT28" s="32">
        <v>0</v>
      </c>
      <c r="AU28" s="32">
        <v>0</v>
      </c>
      <c r="AV28" s="32">
        <v>0</v>
      </c>
      <c r="AW28" s="32">
        <v>0</v>
      </c>
      <c r="AX28" s="32">
        <v>0</v>
      </c>
      <c r="AY28" s="32">
        <v>0</v>
      </c>
      <c r="AZ28" s="32">
        <v>0</v>
      </c>
      <c r="BA28" s="32">
        <v>0</v>
      </c>
      <c r="BB28" s="32">
        <v>0</v>
      </c>
      <c r="BC28" s="32">
        <v>0</v>
      </c>
      <c r="BD28" s="32">
        <v>0</v>
      </c>
      <c r="BE28" s="32">
        <v>0</v>
      </c>
      <c r="BF28" s="32">
        <v>0</v>
      </c>
      <c r="BG28" s="32">
        <v>0</v>
      </c>
      <c r="BH28" s="32">
        <v>0</v>
      </c>
      <c r="BI28" s="32">
        <v>0</v>
      </c>
      <c r="BJ28" s="32">
        <v>0</v>
      </c>
      <c r="BK28" s="32">
        <v>0</v>
      </c>
      <c r="BL28" s="32">
        <v>0</v>
      </c>
      <c r="BM28" s="32">
        <v>0</v>
      </c>
      <c r="BN28" s="32">
        <v>0</v>
      </c>
      <c r="BO28" s="32">
        <v>0</v>
      </c>
      <c r="BP28" s="32">
        <v>0</v>
      </c>
      <c r="BQ28" s="32">
        <v>0</v>
      </c>
      <c r="BR28" s="32">
        <v>0</v>
      </c>
      <c r="BS28" s="32">
        <v>0</v>
      </c>
      <c r="BT28" s="32">
        <v>0</v>
      </c>
      <c r="BU28" s="32">
        <v>0</v>
      </c>
      <c r="BV28" s="32">
        <v>0</v>
      </c>
      <c r="BW28" s="32">
        <v>0</v>
      </c>
      <c r="BX28" s="32">
        <v>0</v>
      </c>
      <c r="BY28" s="32">
        <v>0</v>
      </c>
      <c r="BZ28" s="32">
        <v>0</v>
      </c>
      <c r="CA28" s="32">
        <v>0</v>
      </c>
      <c r="CB28" s="32">
        <v>0</v>
      </c>
      <c r="CC28" s="32">
        <v>0</v>
      </c>
      <c r="CD28" s="32">
        <v>0</v>
      </c>
      <c r="CE28" s="32">
        <v>0</v>
      </c>
      <c r="CF28" s="32">
        <v>0</v>
      </c>
      <c r="CG28" s="32">
        <v>0</v>
      </c>
      <c r="CH28" s="32">
        <v>0</v>
      </c>
      <c r="CI28" s="32">
        <v>0</v>
      </c>
      <c r="CJ28" s="32">
        <v>0</v>
      </c>
      <c r="CK28" s="32">
        <v>0</v>
      </c>
      <c r="CL28" s="32">
        <v>0</v>
      </c>
      <c r="CM28" s="32">
        <f t="shared" si="21"/>
        <v>0</v>
      </c>
      <c r="CN28" s="32">
        <f t="shared" si="22"/>
        <v>0</v>
      </c>
      <c r="CO28" s="32">
        <f t="shared" si="23"/>
        <v>0</v>
      </c>
      <c r="CP28" s="32">
        <f t="shared" si="24"/>
        <v>0</v>
      </c>
      <c r="CQ28" s="32">
        <f t="shared" si="25"/>
        <v>0</v>
      </c>
      <c r="CR28" s="32">
        <f t="shared" si="26"/>
        <v>0</v>
      </c>
      <c r="CS28" s="32">
        <f t="shared" si="27"/>
        <v>0</v>
      </c>
      <c r="CT28" s="32">
        <f t="shared" si="93"/>
        <v>0</v>
      </c>
      <c r="CU28" s="32">
        <f t="shared" si="29"/>
        <v>0</v>
      </c>
      <c r="CV28" s="32">
        <f t="shared" si="30"/>
        <v>0</v>
      </c>
      <c r="CW28" s="32">
        <f t="shared" si="31"/>
        <v>0</v>
      </c>
      <c r="CX28" s="32">
        <f t="shared" si="32"/>
        <v>0</v>
      </c>
      <c r="CY28" s="32">
        <f t="shared" si="84"/>
        <v>0</v>
      </c>
      <c r="CZ28" s="32" t="s">
        <v>129</v>
      </c>
      <c r="DA28" s="5"/>
      <c r="DB28" s="9">
        <v>0</v>
      </c>
      <c r="DC28" s="47"/>
      <c r="DD28" s="47"/>
      <c r="DE28" s="47"/>
      <c r="DF28" s="47"/>
      <c r="DI28" s="75"/>
      <c r="DJ28" s="75"/>
      <c r="DK28" s="75"/>
      <c r="DL28" s="75"/>
      <c r="DM28" s="75"/>
      <c r="DN28" s="75"/>
      <c r="DO28" s="75"/>
      <c r="DP28" s="74"/>
      <c r="DQ28" s="74"/>
      <c r="DR28" s="74"/>
      <c r="DS28" s="74"/>
      <c r="DT28" s="74"/>
      <c r="DU28" s="74"/>
    </row>
    <row r="29" spans="1:125" s="8" customFormat="1" ht="67.5" customHeight="1" x14ac:dyDescent="0.25">
      <c r="A29" s="32" t="s">
        <v>159</v>
      </c>
      <c r="B29" s="42" t="s">
        <v>160</v>
      </c>
      <c r="C29" s="32" t="s">
        <v>132</v>
      </c>
      <c r="D29" s="32">
        <f t="shared" si="9"/>
        <v>0</v>
      </c>
      <c r="E29" s="32">
        <f t="shared" si="10"/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0</v>
      </c>
      <c r="AM29" s="32">
        <v>0</v>
      </c>
      <c r="AN29" s="32">
        <v>0</v>
      </c>
      <c r="AO29" s="32">
        <v>0</v>
      </c>
      <c r="AP29" s="32">
        <f t="shared" si="92"/>
        <v>0</v>
      </c>
      <c r="AQ29" s="32">
        <v>0</v>
      </c>
      <c r="AR29" s="32">
        <v>0</v>
      </c>
      <c r="AS29" s="32">
        <v>0</v>
      </c>
      <c r="AT29" s="32">
        <v>0</v>
      </c>
      <c r="AU29" s="32">
        <v>0</v>
      </c>
      <c r="AV29" s="32">
        <v>0</v>
      </c>
      <c r="AW29" s="32">
        <v>0</v>
      </c>
      <c r="AX29" s="32">
        <v>0</v>
      </c>
      <c r="AY29" s="32">
        <v>0</v>
      </c>
      <c r="AZ29" s="32">
        <v>0</v>
      </c>
      <c r="BA29" s="32">
        <v>0</v>
      </c>
      <c r="BB29" s="32">
        <v>0</v>
      </c>
      <c r="BC29" s="32">
        <v>0</v>
      </c>
      <c r="BD29" s="32">
        <v>0</v>
      </c>
      <c r="BE29" s="32">
        <v>0</v>
      </c>
      <c r="BF29" s="32">
        <v>0</v>
      </c>
      <c r="BG29" s="32">
        <v>0</v>
      </c>
      <c r="BH29" s="32">
        <v>0</v>
      </c>
      <c r="BI29" s="32">
        <v>0</v>
      </c>
      <c r="BJ29" s="32">
        <v>0</v>
      </c>
      <c r="BK29" s="32">
        <v>0</v>
      </c>
      <c r="BL29" s="32">
        <v>0</v>
      </c>
      <c r="BM29" s="32">
        <v>0</v>
      </c>
      <c r="BN29" s="32">
        <v>0</v>
      </c>
      <c r="BO29" s="32">
        <v>0</v>
      </c>
      <c r="BP29" s="32">
        <v>0</v>
      </c>
      <c r="BQ29" s="32">
        <v>0</v>
      </c>
      <c r="BR29" s="32">
        <v>0</v>
      </c>
      <c r="BS29" s="32">
        <v>0</v>
      </c>
      <c r="BT29" s="32">
        <v>0</v>
      </c>
      <c r="BU29" s="32">
        <v>0</v>
      </c>
      <c r="BV29" s="32">
        <v>0</v>
      </c>
      <c r="BW29" s="32">
        <v>0</v>
      </c>
      <c r="BX29" s="32">
        <v>0</v>
      </c>
      <c r="BY29" s="32">
        <v>0</v>
      </c>
      <c r="BZ29" s="32">
        <v>0</v>
      </c>
      <c r="CA29" s="32">
        <v>0</v>
      </c>
      <c r="CB29" s="32">
        <v>0</v>
      </c>
      <c r="CC29" s="32">
        <v>0</v>
      </c>
      <c r="CD29" s="32">
        <v>0</v>
      </c>
      <c r="CE29" s="32">
        <v>0</v>
      </c>
      <c r="CF29" s="32">
        <v>0</v>
      </c>
      <c r="CG29" s="32">
        <v>0</v>
      </c>
      <c r="CH29" s="32">
        <v>0</v>
      </c>
      <c r="CI29" s="32">
        <v>0</v>
      </c>
      <c r="CJ29" s="32">
        <v>0</v>
      </c>
      <c r="CK29" s="32">
        <v>0</v>
      </c>
      <c r="CL29" s="32">
        <v>0</v>
      </c>
      <c r="CM29" s="32">
        <f t="shared" si="21"/>
        <v>0</v>
      </c>
      <c r="CN29" s="32">
        <f t="shared" si="22"/>
        <v>0</v>
      </c>
      <c r="CO29" s="32">
        <f t="shared" si="23"/>
        <v>0</v>
      </c>
      <c r="CP29" s="32">
        <f t="shared" si="24"/>
        <v>0</v>
      </c>
      <c r="CQ29" s="32">
        <f t="shared" si="25"/>
        <v>0</v>
      </c>
      <c r="CR29" s="32">
        <f t="shared" si="26"/>
        <v>0</v>
      </c>
      <c r="CS29" s="32">
        <f t="shared" si="27"/>
        <v>0</v>
      </c>
      <c r="CT29" s="32">
        <f t="shared" si="93"/>
        <v>0</v>
      </c>
      <c r="CU29" s="32">
        <f t="shared" si="29"/>
        <v>0</v>
      </c>
      <c r="CV29" s="32">
        <f t="shared" si="30"/>
        <v>0</v>
      </c>
      <c r="CW29" s="32">
        <f t="shared" si="31"/>
        <v>0</v>
      </c>
      <c r="CX29" s="32">
        <f t="shared" si="32"/>
        <v>0</v>
      </c>
      <c r="CY29" s="32">
        <f t="shared" si="84"/>
        <v>0</v>
      </c>
      <c r="CZ29" s="32" t="s">
        <v>129</v>
      </c>
      <c r="DA29" s="5"/>
      <c r="DB29" s="9">
        <v>0</v>
      </c>
      <c r="DC29" s="47"/>
      <c r="DD29" s="47"/>
      <c r="DE29" s="47"/>
      <c r="DF29" s="47"/>
      <c r="DI29" s="75"/>
      <c r="DJ29" s="75"/>
      <c r="DK29" s="75"/>
      <c r="DL29" s="75"/>
      <c r="DM29" s="75"/>
      <c r="DN29" s="75"/>
      <c r="DO29" s="75"/>
      <c r="DP29" s="74"/>
      <c r="DQ29" s="74"/>
      <c r="DR29" s="74"/>
      <c r="DS29" s="74"/>
      <c r="DT29" s="74"/>
      <c r="DU29" s="74"/>
    </row>
    <row r="30" spans="1:125" s="8" customFormat="1" ht="56.25" customHeight="1" x14ac:dyDescent="0.25">
      <c r="A30" s="32" t="s">
        <v>161</v>
      </c>
      <c r="B30" s="42" t="s">
        <v>162</v>
      </c>
      <c r="C30" s="32" t="s">
        <v>132</v>
      </c>
      <c r="D30" s="32">
        <f t="shared" si="9"/>
        <v>0</v>
      </c>
      <c r="E30" s="32">
        <f t="shared" si="10"/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32">
        <v>0</v>
      </c>
      <c r="Z30" s="32">
        <v>0</v>
      </c>
      <c r="AA30" s="32">
        <v>0</v>
      </c>
      <c r="AB30" s="32">
        <v>0</v>
      </c>
      <c r="AC30" s="32">
        <v>0</v>
      </c>
      <c r="AD30" s="32">
        <v>0</v>
      </c>
      <c r="AE30" s="32">
        <v>0</v>
      </c>
      <c r="AF30" s="32">
        <v>0</v>
      </c>
      <c r="AG30" s="32">
        <v>0</v>
      </c>
      <c r="AH30" s="32">
        <v>0</v>
      </c>
      <c r="AI30" s="32">
        <v>0</v>
      </c>
      <c r="AJ30" s="32">
        <v>0</v>
      </c>
      <c r="AK30" s="32">
        <v>0</v>
      </c>
      <c r="AL30" s="32">
        <v>0</v>
      </c>
      <c r="AM30" s="32">
        <v>0</v>
      </c>
      <c r="AN30" s="32">
        <v>0</v>
      </c>
      <c r="AO30" s="32">
        <v>0</v>
      </c>
      <c r="AP30" s="32">
        <f t="shared" si="92"/>
        <v>0</v>
      </c>
      <c r="AQ30" s="32">
        <v>0</v>
      </c>
      <c r="AR30" s="32">
        <v>0</v>
      </c>
      <c r="AS30" s="32">
        <v>0</v>
      </c>
      <c r="AT30" s="32">
        <v>0</v>
      </c>
      <c r="AU30" s="32">
        <v>0</v>
      </c>
      <c r="AV30" s="32">
        <v>0</v>
      </c>
      <c r="AW30" s="32">
        <v>0</v>
      </c>
      <c r="AX30" s="32">
        <v>0</v>
      </c>
      <c r="AY30" s="32">
        <v>0</v>
      </c>
      <c r="AZ30" s="32">
        <v>0</v>
      </c>
      <c r="BA30" s="32">
        <v>0</v>
      </c>
      <c r="BB30" s="32">
        <v>0</v>
      </c>
      <c r="BC30" s="32">
        <v>0</v>
      </c>
      <c r="BD30" s="32">
        <v>0</v>
      </c>
      <c r="BE30" s="32">
        <v>0</v>
      </c>
      <c r="BF30" s="32">
        <v>0</v>
      </c>
      <c r="BG30" s="32">
        <v>0</v>
      </c>
      <c r="BH30" s="32">
        <v>0</v>
      </c>
      <c r="BI30" s="32">
        <v>0</v>
      </c>
      <c r="BJ30" s="32">
        <v>0</v>
      </c>
      <c r="BK30" s="32">
        <v>0</v>
      </c>
      <c r="BL30" s="32">
        <v>0</v>
      </c>
      <c r="BM30" s="32">
        <v>0</v>
      </c>
      <c r="BN30" s="32">
        <v>0</v>
      </c>
      <c r="BO30" s="32">
        <v>0</v>
      </c>
      <c r="BP30" s="32">
        <v>0</v>
      </c>
      <c r="BQ30" s="32">
        <v>0</v>
      </c>
      <c r="BR30" s="32">
        <v>0</v>
      </c>
      <c r="BS30" s="32">
        <v>0</v>
      </c>
      <c r="BT30" s="32">
        <v>0</v>
      </c>
      <c r="BU30" s="32">
        <v>0</v>
      </c>
      <c r="BV30" s="32">
        <v>0</v>
      </c>
      <c r="BW30" s="32">
        <v>0</v>
      </c>
      <c r="BX30" s="32">
        <v>0</v>
      </c>
      <c r="BY30" s="32">
        <v>0</v>
      </c>
      <c r="BZ30" s="32">
        <v>0</v>
      </c>
      <c r="CA30" s="32">
        <v>0</v>
      </c>
      <c r="CB30" s="32">
        <v>0</v>
      </c>
      <c r="CC30" s="32">
        <v>0</v>
      </c>
      <c r="CD30" s="32">
        <v>0</v>
      </c>
      <c r="CE30" s="32">
        <v>0</v>
      </c>
      <c r="CF30" s="32">
        <v>0</v>
      </c>
      <c r="CG30" s="32">
        <v>0</v>
      </c>
      <c r="CH30" s="32">
        <v>0</v>
      </c>
      <c r="CI30" s="32">
        <v>0</v>
      </c>
      <c r="CJ30" s="32">
        <v>0</v>
      </c>
      <c r="CK30" s="32">
        <v>0</v>
      </c>
      <c r="CL30" s="32">
        <v>0</v>
      </c>
      <c r="CM30" s="32">
        <f t="shared" si="21"/>
        <v>0</v>
      </c>
      <c r="CN30" s="32">
        <f t="shared" si="22"/>
        <v>0</v>
      </c>
      <c r="CO30" s="32">
        <f t="shared" si="23"/>
        <v>0</v>
      </c>
      <c r="CP30" s="32">
        <f t="shared" si="24"/>
        <v>0</v>
      </c>
      <c r="CQ30" s="32">
        <f t="shared" si="25"/>
        <v>0</v>
      </c>
      <c r="CR30" s="32">
        <f t="shared" si="26"/>
        <v>0</v>
      </c>
      <c r="CS30" s="32">
        <f t="shared" si="27"/>
        <v>0</v>
      </c>
      <c r="CT30" s="32">
        <f t="shared" si="93"/>
        <v>0</v>
      </c>
      <c r="CU30" s="32">
        <f t="shared" si="29"/>
        <v>0</v>
      </c>
      <c r="CV30" s="32">
        <f t="shared" si="30"/>
        <v>0</v>
      </c>
      <c r="CW30" s="32">
        <f t="shared" si="31"/>
        <v>0</v>
      </c>
      <c r="CX30" s="32">
        <f t="shared" si="32"/>
        <v>0</v>
      </c>
      <c r="CY30" s="32">
        <f t="shared" si="84"/>
        <v>0</v>
      </c>
      <c r="CZ30" s="32" t="s">
        <v>129</v>
      </c>
      <c r="DA30" s="5"/>
      <c r="DB30" s="9">
        <v>0</v>
      </c>
      <c r="DC30" s="47"/>
      <c r="DD30" s="47"/>
      <c r="DE30" s="47"/>
      <c r="DF30" s="47"/>
      <c r="DI30" s="75"/>
      <c r="DJ30" s="75"/>
      <c r="DK30" s="75"/>
      <c r="DL30" s="75"/>
      <c r="DM30" s="75"/>
      <c r="DN30" s="75"/>
      <c r="DO30" s="75"/>
      <c r="DP30" s="74"/>
      <c r="DQ30" s="74"/>
      <c r="DR30" s="74"/>
      <c r="DS30" s="74"/>
      <c r="DT30" s="74"/>
      <c r="DU30" s="74"/>
    </row>
    <row r="31" spans="1:125" s="8" customFormat="1" ht="49.5" customHeight="1" collapsed="1" x14ac:dyDescent="0.25">
      <c r="A31" s="32" t="s">
        <v>163</v>
      </c>
      <c r="B31" s="42" t="s">
        <v>164</v>
      </c>
      <c r="C31" s="32" t="s">
        <v>132</v>
      </c>
      <c r="D31" s="32">
        <f t="shared" si="9"/>
        <v>0</v>
      </c>
      <c r="E31" s="32">
        <f t="shared" si="10"/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32">
        <v>0</v>
      </c>
      <c r="Z31" s="32">
        <v>0</v>
      </c>
      <c r="AA31" s="32">
        <v>0</v>
      </c>
      <c r="AB31" s="32">
        <v>0</v>
      </c>
      <c r="AC31" s="32">
        <v>0</v>
      </c>
      <c r="AD31" s="32">
        <v>0</v>
      </c>
      <c r="AE31" s="32">
        <v>0</v>
      </c>
      <c r="AF31" s="32">
        <v>0</v>
      </c>
      <c r="AG31" s="32">
        <v>0</v>
      </c>
      <c r="AH31" s="32">
        <v>0</v>
      </c>
      <c r="AI31" s="32">
        <v>0</v>
      </c>
      <c r="AJ31" s="32">
        <v>0</v>
      </c>
      <c r="AK31" s="32">
        <v>0</v>
      </c>
      <c r="AL31" s="32">
        <v>0</v>
      </c>
      <c r="AM31" s="32">
        <v>0</v>
      </c>
      <c r="AN31" s="32">
        <v>0</v>
      </c>
      <c r="AO31" s="32">
        <v>0</v>
      </c>
      <c r="AP31" s="32">
        <f t="shared" si="92"/>
        <v>0</v>
      </c>
      <c r="AQ31" s="32">
        <v>0</v>
      </c>
      <c r="AR31" s="32">
        <v>0</v>
      </c>
      <c r="AS31" s="32">
        <v>0</v>
      </c>
      <c r="AT31" s="32">
        <v>0</v>
      </c>
      <c r="AU31" s="32">
        <v>0</v>
      </c>
      <c r="AV31" s="32">
        <v>0</v>
      </c>
      <c r="AW31" s="32">
        <f>AW32+AW33+AW34</f>
        <v>0</v>
      </c>
      <c r="AX31" s="32">
        <v>0</v>
      </c>
      <c r="AY31" s="32">
        <v>0</v>
      </c>
      <c r="AZ31" s="32">
        <v>0</v>
      </c>
      <c r="BA31" s="32">
        <v>0</v>
      </c>
      <c r="BB31" s="32">
        <v>0</v>
      </c>
      <c r="BC31" s="32">
        <v>0</v>
      </c>
      <c r="BD31" s="32">
        <v>0</v>
      </c>
      <c r="BE31" s="32">
        <v>0</v>
      </c>
      <c r="BF31" s="32">
        <v>0</v>
      </c>
      <c r="BG31" s="32">
        <v>0</v>
      </c>
      <c r="BH31" s="32">
        <v>0</v>
      </c>
      <c r="BI31" s="32">
        <v>0</v>
      </c>
      <c r="BJ31" s="32">
        <v>0</v>
      </c>
      <c r="BK31" s="32">
        <f>BK32+BK33+BK34</f>
        <v>0</v>
      </c>
      <c r="BL31" s="32">
        <v>0</v>
      </c>
      <c r="BM31" s="32">
        <v>0</v>
      </c>
      <c r="BN31" s="32">
        <v>0</v>
      </c>
      <c r="BO31" s="32">
        <v>0</v>
      </c>
      <c r="BP31" s="32">
        <v>0</v>
      </c>
      <c r="BQ31" s="32">
        <v>0</v>
      </c>
      <c r="BR31" s="32">
        <v>0</v>
      </c>
      <c r="BS31" s="32">
        <v>0</v>
      </c>
      <c r="BT31" s="32">
        <v>0</v>
      </c>
      <c r="BU31" s="32">
        <v>0</v>
      </c>
      <c r="BV31" s="32">
        <v>0</v>
      </c>
      <c r="BW31" s="32">
        <v>0</v>
      </c>
      <c r="BX31" s="32">
        <v>0</v>
      </c>
      <c r="BY31" s="32">
        <v>0</v>
      </c>
      <c r="BZ31" s="32">
        <v>0</v>
      </c>
      <c r="CA31" s="32">
        <v>0</v>
      </c>
      <c r="CB31" s="32">
        <v>0</v>
      </c>
      <c r="CC31" s="32">
        <v>0</v>
      </c>
      <c r="CD31" s="32">
        <v>0</v>
      </c>
      <c r="CE31" s="32">
        <v>0</v>
      </c>
      <c r="CF31" s="32">
        <v>0</v>
      </c>
      <c r="CG31" s="32">
        <v>0</v>
      </c>
      <c r="CH31" s="32">
        <v>0</v>
      </c>
      <c r="CI31" s="32">
        <v>0</v>
      </c>
      <c r="CJ31" s="32">
        <v>0</v>
      </c>
      <c r="CK31" s="32">
        <v>0</v>
      </c>
      <c r="CL31" s="32">
        <v>0</v>
      </c>
      <c r="CM31" s="32">
        <v>0</v>
      </c>
      <c r="CN31" s="32">
        <f t="shared" si="22"/>
        <v>0</v>
      </c>
      <c r="CO31" s="32">
        <f t="shared" si="23"/>
        <v>0</v>
      </c>
      <c r="CP31" s="32">
        <f t="shared" si="24"/>
        <v>0</v>
      </c>
      <c r="CQ31" s="32">
        <f t="shared" si="25"/>
        <v>0</v>
      </c>
      <c r="CR31" s="32">
        <f t="shared" si="26"/>
        <v>0</v>
      </c>
      <c r="CS31" s="32">
        <f t="shared" si="27"/>
        <v>0</v>
      </c>
      <c r="CT31" s="32">
        <f t="shared" si="93"/>
        <v>0</v>
      </c>
      <c r="CU31" s="32">
        <f t="shared" si="29"/>
        <v>0</v>
      </c>
      <c r="CV31" s="32">
        <f t="shared" si="30"/>
        <v>0</v>
      </c>
      <c r="CW31" s="32">
        <f t="shared" si="31"/>
        <v>0</v>
      </c>
      <c r="CX31" s="32">
        <f t="shared" si="32"/>
        <v>0</v>
      </c>
      <c r="CY31" s="32">
        <f t="shared" si="84"/>
        <v>0</v>
      </c>
      <c r="CZ31" s="32" t="s">
        <v>129</v>
      </c>
      <c r="DA31" s="5"/>
      <c r="DB31" s="9">
        <v>0</v>
      </c>
      <c r="DC31" s="47"/>
      <c r="DD31" s="47"/>
      <c r="DE31" s="47"/>
      <c r="DF31" s="47"/>
      <c r="DI31" s="75"/>
      <c r="DJ31" s="75"/>
      <c r="DK31" s="75"/>
      <c r="DL31" s="75"/>
      <c r="DM31" s="75"/>
      <c r="DN31" s="75"/>
      <c r="DO31" s="75"/>
      <c r="DP31" s="74"/>
      <c r="DQ31" s="74"/>
      <c r="DR31" s="74"/>
      <c r="DS31" s="74"/>
      <c r="DT31" s="74"/>
      <c r="DU31" s="74"/>
    </row>
    <row r="32" spans="1:125" s="8" customFormat="1" ht="39.75" customHeight="1" x14ac:dyDescent="0.25">
      <c r="A32" s="32" t="s">
        <v>165</v>
      </c>
      <c r="B32" s="42" t="s">
        <v>166</v>
      </c>
      <c r="C32" s="32" t="s">
        <v>132</v>
      </c>
      <c r="D32" s="32">
        <f t="shared" si="9"/>
        <v>0</v>
      </c>
      <c r="E32" s="32">
        <f t="shared" si="10"/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0</v>
      </c>
      <c r="AB32" s="32">
        <v>0</v>
      </c>
      <c r="AC32" s="32">
        <v>0</v>
      </c>
      <c r="AD32" s="32">
        <v>0</v>
      </c>
      <c r="AE32" s="32">
        <v>0</v>
      </c>
      <c r="AF32" s="32">
        <v>0</v>
      </c>
      <c r="AG32" s="32">
        <v>0</v>
      </c>
      <c r="AH32" s="32">
        <v>0</v>
      </c>
      <c r="AI32" s="32">
        <v>0</v>
      </c>
      <c r="AJ32" s="32">
        <v>0</v>
      </c>
      <c r="AK32" s="32">
        <v>0</v>
      </c>
      <c r="AL32" s="32">
        <v>0</v>
      </c>
      <c r="AM32" s="32">
        <v>0</v>
      </c>
      <c r="AN32" s="32">
        <v>0</v>
      </c>
      <c r="AO32" s="32">
        <v>0</v>
      </c>
      <c r="AP32" s="32">
        <f t="shared" si="92"/>
        <v>0</v>
      </c>
      <c r="AQ32" s="32">
        <v>0</v>
      </c>
      <c r="AR32" s="32">
        <v>0</v>
      </c>
      <c r="AS32" s="32">
        <v>0</v>
      </c>
      <c r="AT32" s="32">
        <v>0</v>
      </c>
      <c r="AU32" s="32">
        <v>0</v>
      </c>
      <c r="AV32" s="32">
        <v>0</v>
      </c>
      <c r="AW32" s="32">
        <v>0</v>
      </c>
      <c r="AX32" s="32">
        <v>0</v>
      </c>
      <c r="AY32" s="32">
        <v>0</v>
      </c>
      <c r="AZ32" s="32">
        <v>0</v>
      </c>
      <c r="BA32" s="32">
        <v>0</v>
      </c>
      <c r="BB32" s="32">
        <v>0</v>
      </c>
      <c r="BC32" s="32">
        <v>0</v>
      </c>
      <c r="BD32" s="32">
        <v>0</v>
      </c>
      <c r="BE32" s="32">
        <v>0</v>
      </c>
      <c r="BF32" s="32">
        <v>0</v>
      </c>
      <c r="BG32" s="32">
        <v>0</v>
      </c>
      <c r="BH32" s="32">
        <v>0</v>
      </c>
      <c r="BI32" s="32">
        <v>0</v>
      </c>
      <c r="BJ32" s="32">
        <v>0</v>
      </c>
      <c r="BK32" s="32">
        <v>0</v>
      </c>
      <c r="BL32" s="32">
        <v>0</v>
      </c>
      <c r="BM32" s="32">
        <v>0</v>
      </c>
      <c r="BN32" s="32">
        <v>0</v>
      </c>
      <c r="BO32" s="32">
        <v>0</v>
      </c>
      <c r="BP32" s="32">
        <v>0</v>
      </c>
      <c r="BQ32" s="32">
        <v>0</v>
      </c>
      <c r="BR32" s="32">
        <v>0</v>
      </c>
      <c r="BS32" s="32">
        <v>0</v>
      </c>
      <c r="BT32" s="32">
        <v>0</v>
      </c>
      <c r="BU32" s="32">
        <v>0</v>
      </c>
      <c r="BV32" s="32">
        <v>0</v>
      </c>
      <c r="BW32" s="32">
        <v>0</v>
      </c>
      <c r="BX32" s="32">
        <v>0</v>
      </c>
      <c r="BY32" s="32">
        <v>0</v>
      </c>
      <c r="BZ32" s="32">
        <v>0</v>
      </c>
      <c r="CA32" s="32">
        <v>0</v>
      </c>
      <c r="CB32" s="32">
        <v>0</v>
      </c>
      <c r="CC32" s="32">
        <v>0</v>
      </c>
      <c r="CD32" s="32">
        <v>0</v>
      </c>
      <c r="CE32" s="32">
        <v>0</v>
      </c>
      <c r="CF32" s="32">
        <v>0</v>
      </c>
      <c r="CG32" s="32">
        <v>0</v>
      </c>
      <c r="CH32" s="32">
        <v>0</v>
      </c>
      <c r="CI32" s="32">
        <v>0</v>
      </c>
      <c r="CJ32" s="32">
        <v>0</v>
      </c>
      <c r="CK32" s="32">
        <v>0</v>
      </c>
      <c r="CL32" s="32">
        <v>0</v>
      </c>
      <c r="CM32" s="32">
        <f t="shared" si="21"/>
        <v>0</v>
      </c>
      <c r="CN32" s="32">
        <f t="shared" si="22"/>
        <v>0</v>
      </c>
      <c r="CO32" s="32">
        <f t="shared" si="23"/>
        <v>0</v>
      </c>
      <c r="CP32" s="32">
        <f t="shared" si="24"/>
        <v>0</v>
      </c>
      <c r="CQ32" s="32">
        <f t="shared" si="25"/>
        <v>0</v>
      </c>
      <c r="CR32" s="32">
        <f t="shared" si="26"/>
        <v>0</v>
      </c>
      <c r="CS32" s="32">
        <f t="shared" si="27"/>
        <v>0</v>
      </c>
      <c r="CT32" s="32">
        <f t="shared" si="93"/>
        <v>0</v>
      </c>
      <c r="CU32" s="32">
        <f t="shared" si="29"/>
        <v>0</v>
      </c>
      <c r="CV32" s="32">
        <f t="shared" si="30"/>
        <v>0</v>
      </c>
      <c r="CW32" s="32">
        <f t="shared" si="31"/>
        <v>0</v>
      </c>
      <c r="CX32" s="32">
        <f t="shared" si="32"/>
        <v>0</v>
      </c>
      <c r="CY32" s="32">
        <f t="shared" si="84"/>
        <v>0</v>
      </c>
      <c r="CZ32" s="32" t="s">
        <v>129</v>
      </c>
      <c r="DA32" s="5"/>
      <c r="DB32" s="9">
        <v>0</v>
      </c>
      <c r="DC32" s="47"/>
      <c r="DD32" s="47"/>
      <c r="DE32" s="47"/>
      <c r="DF32" s="47"/>
      <c r="DI32" s="75"/>
      <c r="DJ32" s="75"/>
      <c r="DK32" s="75"/>
      <c r="DL32" s="75"/>
      <c r="DM32" s="75"/>
      <c r="DN32" s="75"/>
      <c r="DO32" s="75"/>
      <c r="DP32" s="74"/>
      <c r="DQ32" s="74"/>
      <c r="DR32" s="74"/>
      <c r="DS32" s="74"/>
      <c r="DT32" s="74"/>
      <c r="DU32" s="74"/>
    </row>
    <row r="33" spans="1:125" s="8" customFormat="1" ht="100.5" customHeight="1" x14ac:dyDescent="0.25">
      <c r="A33" s="32" t="s">
        <v>165</v>
      </c>
      <c r="B33" s="42" t="s">
        <v>167</v>
      </c>
      <c r="C33" s="32" t="s">
        <v>132</v>
      </c>
      <c r="D33" s="32">
        <f t="shared" si="9"/>
        <v>0</v>
      </c>
      <c r="E33" s="32">
        <f t="shared" si="10"/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2">
        <v>0</v>
      </c>
      <c r="AA33" s="32">
        <v>0</v>
      </c>
      <c r="AB33" s="32">
        <v>0</v>
      </c>
      <c r="AC33" s="32">
        <v>0</v>
      </c>
      <c r="AD33" s="32">
        <v>0</v>
      </c>
      <c r="AE33" s="32">
        <v>0</v>
      </c>
      <c r="AF33" s="32">
        <v>0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>
        <v>0</v>
      </c>
      <c r="AM33" s="32">
        <v>0</v>
      </c>
      <c r="AN33" s="32">
        <v>0</v>
      </c>
      <c r="AO33" s="32">
        <v>0</v>
      </c>
      <c r="AP33" s="32">
        <f t="shared" si="92"/>
        <v>0</v>
      </c>
      <c r="AQ33" s="32">
        <v>0</v>
      </c>
      <c r="AR33" s="32">
        <v>0</v>
      </c>
      <c r="AS33" s="32">
        <v>0</v>
      </c>
      <c r="AT33" s="32">
        <v>0</v>
      </c>
      <c r="AU33" s="32">
        <v>0</v>
      </c>
      <c r="AV33" s="32">
        <v>0</v>
      </c>
      <c r="AW33" s="32">
        <v>0</v>
      </c>
      <c r="AX33" s="32">
        <v>0</v>
      </c>
      <c r="AY33" s="32">
        <v>0</v>
      </c>
      <c r="AZ33" s="32">
        <v>0</v>
      </c>
      <c r="BA33" s="32">
        <v>0</v>
      </c>
      <c r="BB33" s="32">
        <v>0</v>
      </c>
      <c r="BC33" s="32">
        <v>0</v>
      </c>
      <c r="BD33" s="32">
        <v>0</v>
      </c>
      <c r="BE33" s="32">
        <v>0</v>
      </c>
      <c r="BF33" s="32">
        <v>0</v>
      </c>
      <c r="BG33" s="32">
        <v>0</v>
      </c>
      <c r="BH33" s="32">
        <v>0</v>
      </c>
      <c r="BI33" s="32">
        <v>0</v>
      </c>
      <c r="BJ33" s="32">
        <v>0</v>
      </c>
      <c r="BK33" s="32">
        <v>0</v>
      </c>
      <c r="BL33" s="32">
        <v>0</v>
      </c>
      <c r="BM33" s="32">
        <v>0</v>
      </c>
      <c r="BN33" s="32">
        <v>0</v>
      </c>
      <c r="BO33" s="32">
        <v>0</v>
      </c>
      <c r="BP33" s="32">
        <v>0</v>
      </c>
      <c r="BQ33" s="32">
        <v>0</v>
      </c>
      <c r="BR33" s="32">
        <v>0</v>
      </c>
      <c r="BS33" s="32">
        <v>0</v>
      </c>
      <c r="BT33" s="32">
        <v>0</v>
      </c>
      <c r="BU33" s="32">
        <v>0</v>
      </c>
      <c r="BV33" s="32">
        <v>0</v>
      </c>
      <c r="BW33" s="32">
        <v>0</v>
      </c>
      <c r="BX33" s="32">
        <v>0</v>
      </c>
      <c r="BY33" s="32">
        <v>0</v>
      </c>
      <c r="BZ33" s="32">
        <v>0</v>
      </c>
      <c r="CA33" s="32">
        <v>0</v>
      </c>
      <c r="CB33" s="32">
        <v>0</v>
      </c>
      <c r="CC33" s="32">
        <v>0</v>
      </c>
      <c r="CD33" s="32">
        <v>0</v>
      </c>
      <c r="CE33" s="32">
        <v>0</v>
      </c>
      <c r="CF33" s="32">
        <v>0</v>
      </c>
      <c r="CG33" s="32">
        <v>0</v>
      </c>
      <c r="CH33" s="32">
        <v>0</v>
      </c>
      <c r="CI33" s="32">
        <v>0</v>
      </c>
      <c r="CJ33" s="32">
        <v>0</v>
      </c>
      <c r="CK33" s="32">
        <v>0</v>
      </c>
      <c r="CL33" s="32">
        <v>0</v>
      </c>
      <c r="CM33" s="32">
        <f t="shared" si="21"/>
        <v>0</v>
      </c>
      <c r="CN33" s="32">
        <f t="shared" si="22"/>
        <v>0</v>
      </c>
      <c r="CO33" s="32">
        <f t="shared" si="23"/>
        <v>0</v>
      </c>
      <c r="CP33" s="32">
        <f t="shared" si="24"/>
        <v>0</v>
      </c>
      <c r="CQ33" s="32">
        <f t="shared" si="25"/>
        <v>0</v>
      </c>
      <c r="CR33" s="32">
        <f t="shared" si="26"/>
        <v>0</v>
      </c>
      <c r="CS33" s="32">
        <f t="shared" si="27"/>
        <v>0</v>
      </c>
      <c r="CT33" s="32">
        <f t="shared" si="93"/>
        <v>0</v>
      </c>
      <c r="CU33" s="32">
        <f t="shared" si="29"/>
        <v>0</v>
      </c>
      <c r="CV33" s="32">
        <f t="shared" si="30"/>
        <v>0</v>
      </c>
      <c r="CW33" s="32">
        <f t="shared" si="31"/>
        <v>0</v>
      </c>
      <c r="CX33" s="32">
        <f t="shared" si="32"/>
        <v>0</v>
      </c>
      <c r="CY33" s="32">
        <f t="shared" si="84"/>
        <v>0</v>
      </c>
      <c r="CZ33" s="32" t="s">
        <v>129</v>
      </c>
      <c r="DA33" s="5"/>
      <c r="DB33" s="9">
        <v>0</v>
      </c>
      <c r="DC33" s="47"/>
      <c r="DD33" s="47"/>
      <c r="DE33" s="47"/>
      <c r="DF33" s="47"/>
      <c r="DI33" s="75"/>
      <c r="DJ33" s="75"/>
      <c r="DK33" s="75"/>
      <c r="DL33" s="75"/>
      <c r="DM33" s="75"/>
      <c r="DN33" s="75"/>
      <c r="DO33" s="75"/>
      <c r="DP33" s="74"/>
      <c r="DQ33" s="74"/>
      <c r="DR33" s="74"/>
      <c r="DS33" s="74"/>
      <c r="DT33" s="74"/>
      <c r="DU33" s="74"/>
    </row>
    <row r="34" spans="1:125" s="8" customFormat="1" ht="90.75" customHeight="1" x14ac:dyDescent="0.25">
      <c r="A34" s="32" t="s">
        <v>165</v>
      </c>
      <c r="B34" s="42" t="s">
        <v>168</v>
      </c>
      <c r="C34" s="32" t="s">
        <v>132</v>
      </c>
      <c r="D34" s="32">
        <f t="shared" si="9"/>
        <v>0</v>
      </c>
      <c r="E34" s="32">
        <f t="shared" si="10"/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>
        <v>0</v>
      </c>
      <c r="AO34" s="32">
        <v>0</v>
      </c>
      <c r="AP34" s="32">
        <f t="shared" si="92"/>
        <v>0</v>
      </c>
      <c r="AQ34" s="32">
        <v>0</v>
      </c>
      <c r="AR34" s="32">
        <v>0</v>
      </c>
      <c r="AS34" s="32">
        <v>0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2">
        <v>0</v>
      </c>
      <c r="BA34" s="32">
        <v>0</v>
      </c>
      <c r="BB34" s="32">
        <v>0</v>
      </c>
      <c r="BC34" s="32">
        <v>0</v>
      </c>
      <c r="BD34" s="32">
        <v>0</v>
      </c>
      <c r="BE34" s="32">
        <v>0</v>
      </c>
      <c r="BF34" s="32">
        <v>0</v>
      </c>
      <c r="BG34" s="32">
        <v>0</v>
      </c>
      <c r="BH34" s="32">
        <v>0</v>
      </c>
      <c r="BI34" s="32">
        <v>0</v>
      </c>
      <c r="BJ34" s="32">
        <v>0</v>
      </c>
      <c r="BK34" s="32">
        <v>0</v>
      </c>
      <c r="BL34" s="32">
        <v>0</v>
      </c>
      <c r="BM34" s="32">
        <v>0</v>
      </c>
      <c r="BN34" s="32">
        <v>0</v>
      </c>
      <c r="BO34" s="32">
        <v>0</v>
      </c>
      <c r="BP34" s="32">
        <v>0</v>
      </c>
      <c r="BQ34" s="32">
        <v>0</v>
      </c>
      <c r="BR34" s="32">
        <v>0</v>
      </c>
      <c r="BS34" s="32">
        <v>0</v>
      </c>
      <c r="BT34" s="32">
        <v>0</v>
      </c>
      <c r="BU34" s="32">
        <v>0</v>
      </c>
      <c r="BV34" s="32">
        <v>0</v>
      </c>
      <c r="BW34" s="32">
        <v>0</v>
      </c>
      <c r="BX34" s="32">
        <v>0</v>
      </c>
      <c r="BY34" s="32">
        <v>0</v>
      </c>
      <c r="BZ34" s="32">
        <v>0</v>
      </c>
      <c r="CA34" s="32">
        <v>0</v>
      </c>
      <c r="CB34" s="32">
        <v>0</v>
      </c>
      <c r="CC34" s="32">
        <v>0</v>
      </c>
      <c r="CD34" s="32">
        <v>0</v>
      </c>
      <c r="CE34" s="32">
        <v>0</v>
      </c>
      <c r="CF34" s="32">
        <v>0</v>
      </c>
      <c r="CG34" s="32">
        <v>0</v>
      </c>
      <c r="CH34" s="32">
        <v>0</v>
      </c>
      <c r="CI34" s="32">
        <v>0</v>
      </c>
      <c r="CJ34" s="32">
        <v>0</v>
      </c>
      <c r="CK34" s="32">
        <v>0</v>
      </c>
      <c r="CL34" s="32">
        <v>0</v>
      </c>
      <c r="CM34" s="32">
        <f t="shared" si="21"/>
        <v>0</v>
      </c>
      <c r="CN34" s="32">
        <f t="shared" si="22"/>
        <v>0</v>
      </c>
      <c r="CO34" s="32">
        <f t="shared" si="23"/>
        <v>0</v>
      </c>
      <c r="CP34" s="32">
        <f t="shared" si="24"/>
        <v>0</v>
      </c>
      <c r="CQ34" s="32">
        <f t="shared" si="25"/>
        <v>0</v>
      </c>
      <c r="CR34" s="32">
        <f t="shared" si="26"/>
        <v>0</v>
      </c>
      <c r="CS34" s="32">
        <f t="shared" si="27"/>
        <v>0</v>
      </c>
      <c r="CT34" s="32">
        <f t="shared" si="93"/>
        <v>0</v>
      </c>
      <c r="CU34" s="32">
        <f t="shared" si="29"/>
        <v>0</v>
      </c>
      <c r="CV34" s="32">
        <f t="shared" si="30"/>
        <v>0</v>
      </c>
      <c r="CW34" s="32">
        <f t="shared" si="31"/>
        <v>0</v>
      </c>
      <c r="CX34" s="32">
        <f t="shared" si="32"/>
        <v>0</v>
      </c>
      <c r="CY34" s="32">
        <f t="shared" si="84"/>
        <v>0</v>
      </c>
      <c r="CZ34" s="32" t="s">
        <v>129</v>
      </c>
      <c r="DA34" s="5"/>
      <c r="DB34" s="9">
        <v>0</v>
      </c>
      <c r="DC34" s="47"/>
      <c r="DD34" s="47"/>
      <c r="DE34" s="47"/>
      <c r="DF34" s="47"/>
      <c r="DI34" s="75"/>
      <c r="DJ34" s="75"/>
      <c r="DK34" s="75"/>
      <c r="DL34" s="75"/>
      <c r="DM34" s="75"/>
      <c r="DN34" s="75"/>
      <c r="DO34" s="75"/>
      <c r="DP34" s="74"/>
      <c r="DQ34" s="74"/>
      <c r="DR34" s="74"/>
      <c r="DS34" s="74"/>
      <c r="DT34" s="74"/>
      <c r="DU34" s="74"/>
    </row>
    <row r="35" spans="1:125" s="8" customFormat="1" ht="90" customHeight="1" collapsed="1" x14ac:dyDescent="0.25">
      <c r="A35" s="32" t="s">
        <v>165</v>
      </c>
      <c r="B35" s="42" t="s">
        <v>167</v>
      </c>
      <c r="C35" s="32" t="s">
        <v>132</v>
      </c>
      <c r="D35" s="32">
        <f t="shared" si="9"/>
        <v>0</v>
      </c>
      <c r="E35" s="32">
        <f t="shared" si="10"/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f>U36+U37</f>
        <v>0</v>
      </c>
      <c r="V35" s="32">
        <v>0</v>
      </c>
      <c r="W35" s="32">
        <v>0</v>
      </c>
      <c r="X35" s="32">
        <v>0</v>
      </c>
      <c r="Y35" s="32">
        <v>0</v>
      </c>
      <c r="Z35" s="32">
        <v>0</v>
      </c>
      <c r="AA35" s="32">
        <v>0</v>
      </c>
      <c r="AB35" s="32">
        <v>0</v>
      </c>
      <c r="AC35" s="32">
        <v>0</v>
      </c>
      <c r="AD35" s="32">
        <v>0</v>
      </c>
      <c r="AE35" s="32">
        <v>0</v>
      </c>
      <c r="AF35" s="32">
        <v>0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  <c r="AL35" s="32">
        <v>0</v>
      </c>
      <c r="AM35" s="32">
        <v>0</v>
      </c>
      <c r="AN35" s="32">
        <v>0</v>
      </c>
      <c r="AO35" s="32">
        <v>0</v>
      </c>
      <c r="AP35" s="32">
        <f t="shared" si="92"/>
        <v>0</v>
      </c>
      <c r="AQ35" s="32">
        <v>0</v>
      </c>
      <c r="AR35" s="32">
        <v>0</v>
      </c>
      <c r="AS35" s="32">
        <v>0</v>
      </c>
      <c r="AT35" s="32">
        <v>0</v>
      </c>
      <c r="AU35" s="32">
        <v>0</v>
      </c>
      <c r="AV35" s="32">
        <v>0</v>
      </c>
      <c r="AW35" s="32">
        <v>0</v>
      </c>
      <c r="AX35" s="32">
        <v>0</v>
      </c>
      <c r="AY35" s="32">
        <v>0</v>
      </c>
      <c r="AZ35" s="32">
        <v>0</v>
      </c>
      <c r="BA35" s="32">
        <v>0</v>
      </c>
      <c r="BB35" s="32">
        <v>0</v>
      </c>
      <c r="BC35" s="32">
        <v>0</v>
      </c>
      <c r="BD35" s="32">
        <v>0</v>
      </c>
      <c r="BE35" s="32">
        <v>0</v>
      </c>
      <c r="BF35" s="32">
        <v>0</v>
      </c>
      <c r="BG35" s="32">
        <v>0</v>
      </c>
      <c r="BH35" s="32">
        <v>0</v>
      </c>
      <c r="BI35" s="32">
        <v>0</v>
      </c>
      <c r="BJ35" s="32">
        <v>0</v>
      </c>
      <c r="BK35" s="32">
        <v>0</v>
      </c>
      <c r="BL35" s="32">
        <v>0</v>
      </c>
      <c r="BM35" s="32">
        <v>0</v>
      </c>
      <c r="BN35" s="32">
        <v>0</v>
      </c>
      <c r="BO35" s="32">
        <v>0</v>
      </c>
      <c r="BP35" s="32">
        <v>0</v>
      </c>
      <c r="BQ35" s="32">
        <v>0</v>
      </c>
      <c r="BR35" s="32">
        <v>0</v>
      </c>
      <c r="BS35" s="32">
        <v>0</v>
      </c>
      <c r="BT35" s="32">
        <v>0</v>
      </c>
      <c r="BU35" s="32">
        <v>0</v>
      </c>
      <c r="BV35" s="32">
        <v>0</v>
      </c>
      <c r="BW35" s="32">
        <v>0</v>
      </c>
      <c r="BX35" s="32">
        <v>0</v>
      </c>
      <c r="BY35" s="32">
        <v>0</v>
      </c>
      <c r="BZ35" s="32">
        <v>0</v>
      </c>
      <c r="CA35" s="32">
        <v>0</v>
      </c>
      <c r="CB35" s="32">
        <v>0</v>
      </c>
      <c r="CC35" s="32">
        <v>0</v>
      </c>
      <c r="CD35" s="32">
        <v>0</v>
      </c>
      <c r="CE35" s="32">
        <v>0</v>
      </c>
      <c r="CF35" s="32">
        <v>0</v>
      </c>
      <c r="CG35" s="32">
        <v>0</v>
      </c>
      <c r="CH35" s="32">
        <v>0</v>
      </c>
      <c r="CI35" s="32">
        <v>0</v>
      </c>
      <c r="CJ35" s="32">
        <v>0</v>
      </c>
      <c r="CK35" s="32">
        <v>0</v>
      </c>
      <c r="CL35" s="32">
        <v>0</v>
      </c>
      <c r="CM35" s="32">
        <f t="shared" si="21"/>
        <v>0</v>
      </c>
      <c r="CN35" s="32">
        <f t="shared" si="22"/>
        <v>0</v>
      </c>
      <c r="CO35" s="32">
        <f t="shared" si="23"/>
        <v>0</v>
      </c>
      <c r="CP35" s="32">
        <f t="shared" si="24"/>
        <v>0</v>
      </c>
      <c r="CQ35" s="32">
        <f t="shared" si="25"/>
        <v>0</v>
      </c>
      <c r="CR35" s="32">
        <f t="shared" si="26"/>
        <v>0</v>
      </c>
      <c r="CS35" s="32">
        <f t="shared" si="27"/>
        <v>0</v>
      </c>
      <c r="CT35" s="32">
        <f t="shared" si="93"/>
        <v>0</v>
      </c>
      <c r="CU35" s="32">
        <f t="shared" si="29"/>
        <v>0</v>
      </c>
      <c r="CV35" s="32">
        <f t="shared" si="30"/>
        <v>0</v>
      </c>
      <c r="CW35" s="32">
        <f t="shared" si="31"/>
        <v>0</v>
      </c>
      <c r="CX35" s="32">
        <f t="shared" si="32"/>
        <v>0</v>
      </c>
      <c r="CY35" s="32">
        <f t="shared" si="84"/>
        <v>0</v>
      </c>
      <c r="CZ35" s="32" t="s">
        <v>129</v>
      </c>
      <c r="DA35" s="5"/>
      <c r="DB35" s="9">
        <v>0</v>
      </c>
      <c r="DC35" s="47"/>
      <c r="DD35" s="47"/>
      <c r="DE35" s="47"/>
      <c r="DF35" s="47"/>
      <c r="DI35" s="75"/>
      <c r="DJ35" s="75"/>
      <c r="DK35" s="75"/>
      <c r="DL35" s="75"/>
      <c r="DM35" s="75"/>
      <c r="DN35" s="75"/>
      <c r="DO35" s="75"/>
      <c r="DP35" s="74"/>
      <c r="DQ35" s="74"/>
      <c r="DR35" s="74"/>
      <c r="DS35" s="74"/>
      <c r="DT35" s="74"/>
      <c r="DU35" s="74"/>
    </row>
    <row r="36" spans="1:125" s="8" customFormat="1" ht="81" customHeight="1" x14ac:dyDescent="0.25">
      <c r="A36" s="32" t="s">
        <v>169</v>
      </c>
      <c r="B36" s="42" t="s">
        <v>170</v>
      </c>
      <c r="C36" s="32" t="s">
        <v>132</v>
      </c>
      <c r="D36" s="32">
        <f t="shared" si="9"/>
        <v>0</v>
      </c>
      <c r="E36" s="32">
        <f t="shared" si="10"/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  <c r="W36" s="32">
        <v>0</v>
      </c>
      <c r="X36" s="32">
        <v>0</v>
      </c>
      <c r="Y36" s="32">
        <v>0</v>
      </c>
      <c r="Z36" s="32">
        <v>0</v>
      </c>
      <c r="AA36" s="32">
        <v>0</v>
      </c>
      <c r="AB36" s="32">
        <v>0</v>
      </c>
      <c r="AC36" s="32">
        <v>0</v>
      </c>
      <c r="AD36" s="32">
        <v>0</v>
      </c>
      <c r="AE36" s="32">
        <v>0</v>
      </c>
      <c r="AF36" s="32">
        <v>0</v>
      </c>
      <c r="AG36" s="32">
        <v>0</v>
      </c>
      <c r="AH36" s="32">
        <v>0</v>
      </c>
      <c r="AI36" s="32">
        <v>0</v>
      </c>
      <c r="AJ36" s="32">
        <v>0</v>
      </c>
      <c r="AK36" s="32">
        <v>0</v>
      </c>
      <c r="AL36" s="32">
        <v>0</v>
      </c>
      <c r="AM36" s="32">
        <v>0</v>
      </c>
      <c r="AN36" s="32">
        <v>0</v>
      </c>
      <c r="AO36" s="32">
        <v>0</v>
      </c>
      <c r="AP36" s="32">
        <f t="shared" si="92"/>
        <v>0</v>
      </c>
      <c r="AQ36" s="32">
        <v>0</v>
      </c>
      <c r="AR36" s="32">
        <v>0</v>
      </c>
      <c r="AS36" s="32">
        <v>0</v>
      </c>
      <c r="AT36" s="32">
        <v>0</v>
      </c>
      <c r="AU36" s="32">
        <v>0</v>
      </c>
      <c r="AV36" s="32">
        <v>0</v>
      </c>
      <c r="AW36" s="32">
        <v>0</v>
      </c>
      <c r="AX36" s="32">
        <v>0</v>
      </c>
      <c r="AY36" s="32">
        <v>0</v>
      </c>
      <c r="AZ36" s="32">
        <v>0</v>
      </c>
      <c r="BA36" s="32">
        <v>0</v>
      </c>
      <c r="BB36" s="32">
        <v>0</v>
      </c>
      <c r="BC36" s="32">
        <v>0</v>
      </c>
      <c r="BD36" s="32">
        <v>0</v>
      </c>
      <c r="BE36" s="32">
        <v>0</v>
      </c>
      <c r="BF36" s="32">
        <v>0</v>
      </c>
      <c r="BG36" s="32">
        <v>0</v>
      </c>
      <c r="BH36" s="32">
        <v>0</v>
      </c>
      <c r="BI36" s="32">
        <v>0</v>
      </c>
      <c r="BJ36" s="32">
        <v>0</v>
      </c>
      <c r="BK36" s="32">
        <v>0</v>
      </c>
      <c r="BL36" s="32">
        <v>0</v>
      </c>
      <c r="BM36" s="32">
        <v>0</v>
      </c>
      <c r="BN36" s="32">
        <v>0</v>
      </c>
      <c r="BO36" s="32">
        <v>0</v>
      </c>
      <c r="BP36" s="32">
        <v>0</v>
      </c>
      <c r="BQ36" s="32">
        <v>0</v>
      </c>
      <c r="BR36" s="32">
        <v>0</v>
      </c>
      <c r="BS36" s="32">
        <v>0</v>
      </c>
      <c r="BT36" s="32">
        <v>0</v>
      </c>
      <c r="BU36" s="32">
        <v>0</v>
      </c>
      <c r="BV36" s="32">
        <v>0</v>
      </c>
      <c r="BW36" s="32">
        <v>0</v>
      </c>
      <c r="BX36" s="32">
        <v>0</v>
      </c>
      <c r="BY36" s="32">
        <v>0</v>
      </c>
      <c r="BZ36" s="32">
        <v>0</v>
      </c>
      <c r="CA36" s="32">
        <v>0</v>
      </c>
      <c r="CB36" s="32">
        <v>0</v>
      </c>
      <c r="CC36" s="32">
        <v>0</v>
      </c>
      <c r="CD36" s="32">
        <v>0</v>
      </c>
      <c r="CE36" s="32">
        <v>0</v>
      </c>
      <c r="CF36" s="32">
        <v>0</v>
      </c>
      <c r="CG36" s="32">
        <v>0</v>
      </c>
      <c r="CH36" s="32">
        <v>0</v>
      </c>
      <c r="CI36" s="32">
        <v>0</v>
      </c>
      <c r="CJ36" s="32">
        <v>0</v>
      </c>
      <c r="CK36" s="32">
        <v>0</v>
      </c>
      <c r="CL36" s="32">
        <v>0</v>
      </c>
      <c r="CM36" s="32">
        <f t="shared" si="21"/>
        <v>0</v>
      </c>
      <c r="CN36" s="32">
        <f t="shared" si="22"/>
        <v>0</v>
      </c>
      <c r="CO36" s="32">
        <f t="shared" si="23"/>
        <v>0</v>
      </c>
      <c r="CP36" s="32">
        <f t="shared" si="24"/>
        <v>0</v>
      </c>
      <c r="CQ36" s="32">
        <f t="shared" si="25"/>
        <v>0</v>
      </c>
      <c r="CR36" s="32">
        <f t="shared" si="26"/>
        <v>0</v>
      </c>
      <c r="CS36" s="32">
        <f t="shared" si="27"/>
        <v>0</v>
      </c>
      <c r="CT36" s="32">
        <f t="shared" si="93"/>
        <v>0</v>
      </c>
      <c r="CU36" s="32">
        <f t="shared" si="29"/>
        <v>0</v>
      </c>
      <c r="CV36" s="32">
        <f t="shared" si="30"/>
        <v>0</v>
      </c>
      <c r="CW36" s="32">
        <f t="shared" si="31"/>
        <v>0</v>
      </c>
      <c r="CX36" s="32">
        <f t="shared" si="32"/>
        <v>0</v>
      </c>
      <c r="CY36" s="32">
        <f t="shared" si="84"/>
        <v>0</v>
      </c>
      <c r="CZ36" s="32" t="s">
        <v>129</v>
      </c>
      <c r="DA36" s="5"/>
      <c r="DB36" s="9">
        <v>0</v>
      </c>
      <c r="DC36" s="47"/>
      <c r="DD36" s="47"/>
      <c r="DE36" s="47"/>
      <c r="DF36" s="47"/>
      <c r="DI36" s="75"/>
      <c r="DJ36" s="75"/>
      <c r="DK36" s="75"/>
      <c r="DL36" s="75"/>
      <c r="DM36" s="75"/>
      <c r="DN36" s="75"/>
      <c r="DO36" s="75"/>
      <c r="DP36" s="74"/>
      <c r="DQ36" s="74"/>
      <c r="DR36" s="74"/>
      <c r="DS36" s="74"/>
      <c r="DT36" s="74"/>
      <c r="DU36" s="74"/>
    </row>
    <row r="37" spans="1:125" s="8" customFormat="1" ht="68.25" customHeight="1" x14ac:dyDescent="0.25">
      <c r="A37" s="32" t="s">
        <v>171</v>
      </c>
      <c r="B37" s="42" t="s">
        <v>172</v>
      </c>
      <c r="C37" s="32" t="s">
        <v>132</v>
      </c>
      <c r="D37" s="32">
        <f t="shared" si="9"/>
        <v>0</v>
      </c>
      <c r="E37" s="32">
        <f t="shared" si="10"/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  <c r="Z37" s="32">
        <v>0</v>
      </c>
      <c r="AA37" s="32">
        <v>0</v>
      </c>
      <c r="AB37" s="32">
        <v>0</v>
      </c>
      <c r="AC37" s="32">
        <v>0</v>
      </c>
      <c r="AD37" s="32">
        <v>0</v>
      </c>
      <c r="AE37" s="32">
        <v>0</v>
      </c>
      <c r="AF37" s="32">
        <v>0</v>
      </c>
      <c r="AG37" s="32">
        <v>0</v>
      </c>
      <c r="AH37" s="32">
        <v>0</v>
      </c>
      <c r="AI37" s="32">
        <v>0</v>
      </c>
      <c r="AJ37" s="32">
        <v>0</v>
      </c>
      <c r="AK37" s="32">
        <v>0</v>
      </c>
      <c r="AL37" s="32">
        <v>0</v>
      </c>
      <c r="AM37" s="32">
        <v>0</v>
      </c>
      <c r="AN37" s="32">
        <v>0</v>
      </c>
      <c r="AO37" s="32">
        <v>0</v>
      </c>
      <c r="AP37" s="32">
        <f t="shared" si="92"/>
        <v>0</v>
      </c>
      <c r="AQ37" s="32">
        <v>0</v>
      </c>
      <c r="AR37" s="32">
        <v>0</v>
      </c>
      <c r="AS37" s="32">
        <v>0</v>
      </c>
      <c r="AT37" s="32">
        <v>0</v>
      </c>
      <c r="AU37" s="32">
        <v>0</v>
      </c>
      <c r="AV37" s="32">
        <v>0</v>
      </c>
      <c r="AW37" s="32">
        <v>0</v>
      </c>
      <c r="AX37" s="32">
        <v>0</v>
      </c>
      <c r="AY37" s="32">
        <v>0</v>
      </c>
      <c r="AZ37" s="32">
        <v>0</v>
      </c>
      <c r="BA37" s="32">
        <v>0</v>
      </c>
      <c r="BB37" s="32">
        <v>0</v>
      </c>
      <c r="BC37" s="32">
        <v>0</v>
      </c>
      <c r="BD37" s="32">
        <v>0</v>
      </c>
      <c r="BE37" s="32">
        <v>0</v>
      </c>
      <c r="BF37" s="32">
        <v>0</v>
      </c>
      <c r="BG37" s="32">
        <v>0</v>
      </c>
      <c r="BH37" s="32">
        <v>0</v>
      </c>
      <c r="BI37" s="32">
        <v>0</v>
      </c>
      <c r="BJ37" s="32">
        <v>0</v>
      </c>
      <c r="BK37" s="32">
        <v>0</v>
      </c>
      <c r="BL37" s="32">
        <v>0</v>
      </c>
      <c r="BM37" s="32">
        <v>0</v>
      </c>
      <c r="BN37" s="32">
        <v>0</v>
      </c>
      <c r="BO37" s="32">
        <v>0</v>
      </c>
      <c r="BP37" s="32">
        <v>0</v>
      </c>
      <c r="BQ37" s="32">
        <v>0</v>
      </c>
      <c r="BR37" s="32">
        <v>0</v>
      </c>
      <c r="BS37" s="32">
        <v>0</v>
      </c>
      <c r="BT37" s="32">
        <v>0</v>
      </c>
      <c r="BU37" s="32">
        <v>0</v>
      </c>
      <c r="BV37" s="32">
        <v>0</v>
      </c>
      <c r="BW37" s="32">
        <v>0</v>
      </c>
      <c r="BX37" s="32">
        <v>0</v>
      </c>
      <c r="BY37" s="32">
        <v>0</v>
      </c>
      <c r="BZ37" s="32">
        <v>0</v>
      </c>
      <c r="CA37" s="32">
        <v>0</v>
      </c>
      <c r="CB37" s="32">
        <v>0</v>
      </c>
      <c r="CC37" s="32">
        <v>0</v>
      </c>
      <c r="CD37" s="32">
        <v>0</v>
      </c>
      <c r="CE37" s="32">
        <v>0</v>
      </c>
      <c r="CF37" s="32">
        <v>0</v>
      </c>
      <c r="CG37" s="32">
        <v>0</v>
      </c>
      <c r="CH37" s="32">
        <v>0</v>
      </c>
      <c r="CI37" s="32">
        <v>0</v>
      </c>
      <c r="CJ37" s="32">
        <v>0</v>
      </c>
      <c r="CK37" s="32">
        <v>0</v>
      </c>
      <c r="CL37" s="32">
        <v>0</v>
      </c>
      <c r="CM37" s="32">
        <f t="shared" ref="CM37" si="94">U37+AI37+AW37+BK37+BY37</f>
        <v>0</v>
      </c>
      <c r="CN37" s="32">
        <f t="shared" ref="CN37" si="95">V37+AJ37+AX37+BL37+BZ37</f>
        <v>0</v>
      </c>
      <c r="CO37" s="32">
        <f t="shared" ref="CO37" si="96">W37+AK37+AY37+BM37+CA37</f>
        <v>0</v>
      </c>
      <c r="CP37" s="32">
        <f t="shared" ref="CP37" si="97">X37+AL37+AZ37+BN37+CB37</f>
        <v>0</v>
      </c>
      <c r="CQ37" s="32">
        <f t="shared" ref="CQ37" si="98">Y37+AM37+BA37+BO37+CC37</f>
        <v>0</v>
      </c>
      <c r="CR37" s="32">
        <f t="shared" ref="CR37" si="99">Z37+AN37+BB37+BP37+CD37</f>
        <v>0</v>
      </c>
      <c r="CS37" s="32">
        <f t="shared" ref="CS37" si="100">AA37+AH37+AV37+BJ37+BX37</f>
        <v>0</v>
      </c>
      <c r="CT37" s="32">
        <f t="shared" si="93"/>
        <v>0</v>
      </c>
      <c r="CU37" s="32">
        <f t="shared" si="29"/>
        <v>0</v>
      </c>
      <c r="CV37" s="32">
        <f t="shared" si="30"/>
        <v>0</v>
      </c>
      <c r="CW37" s="32">
        <f t="shared" si="31"/>
        <v>0</v>
      </c>
      <c r="CX37" s="32">
        <f t="shared" si="32"/>
        <v>0</v>
      </c>
      <c r="CY37" s="32">
        <f t="shared" ref="CY37" si="101">AG37+AN37+BB37+BP37+CD37</f>
        <v>0</v>
      </c>
      <c r="CZ37" s="32" t="s">
        <v>129</v>
      </c>
      <c r="DA37" s="5"/>
      <c r="DB37" s="9">
        <v>0</v>
      </c>
      <c r="DC37" s="47"/>
      <c r="DD37" s="47"/>
      <c r="DE37" s="47"/>
      <c r="DF37" s="47"/>
      <c r="DI37" s="75"/>
      <c r="DJ37" s="75"/>
      <c r="DK37" s="75"/>
      <c r="DL37" s="75"/>
      <c r="DM37" s="75"/>
      <c r="DN37" s="75"/>
      <c r="DO37" s="75"/>
      <c r="DP37" s="74"/>
      <c r="DQ37" s="74"/>
      <c r="DR37" s="74"/>
      <c r="DS37" s="74"/>
      <c r="DT37" s="74"/>
      <c r="DU37" s="74"/>
    </row>
    <row r="38" spans="1:125" s="8" customFormat="1" ht="82.5" customHeight="1" x14ac:dyDescent="0.25">
      <c r="A38" s="32" t="s">
        <v>173</v>
      </c>
      <c r="B38" s="42" t="s">
        <v>174</v>
      </c>
      <c r="C38" s="32" t="s">
        <v>132</v>
      </c>
      <c r="D38" s="32">
        <f t="shared" ref="D38" si="102">U38+AI38+AW38+BK38+BY38</f>
        <v>0</v>
      </c>
      <c r="E38" s="32">
        <f t="shared" si="10"/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  <c r="Z38" s="32">
        <v>0</v>
      </c>
      <c r="AA38" s="32">
        <v>0</v>
      </c>
      <c r="AB38" s="32">
        <v>0</v>
      </c>
      <c r="AC38" s="32">
        <v>0</v>
      </c>
      <c r="AD38" s="32">
        <v>0</v>
      </c>
      <c r="AE38" s="32">
        <v>0</v>
      </c>
      <c r="AF38" s="32">
        <v>0</v>
      </c>
      <c r="AG38" s="32">
        <v>0</v>
      </c>
      <c r="AH38" s="32">
        <v>0</v>
      </c>
      <c r="AI38" s="32">
        <v>0</v>
      </c>
      <c r="AJ38" s="32">
        <v>0</v>
      </c>
      <c r="AK38" s="32">
        <v>0</v>
      </c>
      <c r="AL38" s="32">
        <v>0</v>
      </c>
      <c r="AM38" s="32">
        <v>0</v>
      </c>
      <c r="AN38" s="32">
        <v>0</v>
      </c>
      <c r="AO38" s="32">
        <v>0</v>
      </c>
      <c r="AP38" s="32">
        <f t="shared" si="92"/>
        <v>0</v>
      </c>
      <c r="AQ38" s="32">
        <v>0</v>
      </c>
      <c r="AR38" s="32">
        <v>0</v>
      </c>
      <c r="AS38" s="32">
        <v>0</v>
      </c>
      <c r="AT38" s="32">
        <v>0</v>
      </c>
      <c r="AU38" s="32">
        <v>0</v>
      </c>
      <c r="AV38" s="32">
        <v>0</v>
      </c>
      <c r="AW38" s="32">
        <v>0</v>
      </c>
      <c r="AX38" s="32">
        <v>0</v>
      </c>
      <c r="AY38" s="32">
        <v>0</v>
      </c>
      <c r="AZ38" s="32">
        <v>0</v>
      </c>
      <c r="BA38" s="32">
        <v>0</v>
      </c>
      <c r="BB38" s="32">
        <v>0</v>
      </c>
      <c r="BC38" s="32">
        <v>0</v>
      </c>
      <c r="BD38" s="32">
        <v>0</v>
      </c>
      <c r="BE38" s="32">
        <v>0</v>
      </c>
      <c r="BF38" s="32">
        <v>0</v>
      </c>
      <c r="BG38" s="32">
        <v>0</v>
      </c>
      <c r="BH38" s="32">
        <v>0</v>
      </c>
      <c r="BI38" s="32">
        <v>0</v>
      </c>
      <c r="BJ38" s="32">
        <v>0</v>
      </c>
      <c r="BK38" s="32">
        <v>0</v>
      </c>
      <c r="BL38" s="32">
        <v>0</v>
      </c>
      <c r="BM38" s="32">
        <v>0</v>
      </c>
      <c r="BN38" s="32">
        <v>0</v>
      </c>
      <c r="BO38" s="32">
        <v>0</v>
      </c>
      <c r="BP38" s="32">
        <v>0</v>
      </c>
      <c r="BQ38" s="32">
        <v>0</v>
      </c>
      <c r="BR38" s="32">
        <v>0</v>
      </c>
      <c r="BS38" s="32">
        <v>0</v>
      </c>
      <c r="BT38" s="32">
        <v>0</v>
      </c>
      <c r="BU38" s="32">
        <v>0</v>
      </c>
      <c r="BV38" s="32">
        <v>0</v>
      </c>
      <c r="BW38" s="32">
        <v>0</v>
      </c>
      <c r="BX38" s="32">
        <v>0</v>
      </c>
      <c r="BY38" s="32">
        <v>0</v>
      </c>
      <c r="BZ38" s="32">
        <v>0</v>
      </c>
      <c r="CA38" s="32">
        <v>0</v>
      </c>
      <c r="CB38" s="32">
        <v>0</v>
      </c>
      <c r="CC38" s="32">
        <v>0</v>
      </c>
      <c r="CD38" s="32">
        <v>0</v>
      </c>
      <c r="CE38" s="32">
        <v>0</v>
      </c>
      <c r="CF38" s="32">
        <v>0</v>
      </c>
      <c r="CG38" s="32">
        <v>0</v>
      </c>
      <c r="CH38" s="32">
        <v>0</v>
      </c>
      <c r="CI38" s="32">
        <v>0</v>
      </c>
      <c r="CJ38" s="32">
        <v>0</v>
      </c>
      <c r="CK38" s="32">
        <v>0</v>
      </c>
      <c r="CL38" s="32">
        <v>0</v>
      </c>
      <c r="CM38" s="32">
        <f t="shared" ref="CM38" si="103">U38+AI38+AW38+BK38+BY38</f>
        <v>0</v>
      </c>
      <c r="CN38" s="32">
        <f t="shared" ref="CN38" si="104">V38+AJ38+AX38+BL38+BZ38</f>
        <v>0</v>
      </c>
      <c r="CO38" s="32">
        <f t="shared" ref="CO38" si="105">W38+AK38+AY38+BM38+CA38</f>
        <v>0</v>
      </c>
      <c r="CP38" s="32">
        <f t="shared" ref="CP38" si="106">X38+AL38+AZ38+BN38+CB38</f>
        <v>0</v>
      </c>
      <c r="CQ38" s="32">
        <f t="shared" ref="CQ38" si="107">Y38+AM38+BA38+BO38+CC38</f>
        <v>0</v>
      </c>
      <c r="CR38" s="32">
        <f t="shared" ref="CR38" si="108">Z38+AN38+BB38+BP38+CD38</f>
        <v>0</v>
      </c>
      <c r="CS38" s="32">
        <f t="shared" ref="CS38" si="109">AA38+AH38+AV38+BJ38+BX38</f>
        <v>0</v>
      </c>
      <c r="CT38" s="32">
        <f t="shared" si="93"/>
        <v>0</v>
      </c>
      <c r="CU38" s="32">
        <f t="shared" si="29"/>
        <v>0</v>
      </c>
      <c r="CV38" s="32">
        <f t="shared" si="30"/>
        <v>0</v>
      </c>
      <c r="CW38" s="32">
        <f t="shared" si="31"/>
        <v>0</v>
      </c>
      <c r="CX38" s="32">
        <f t="shared" si="32"/>
        <v>0</v>
      </c>
      <c r="CY38" s="32">
        <f t="shared" ref="CY38" si="110">AG38+AN38+BB38+BP38+CD38</f>
        <v>0</v>
      </c>
      <c r="CZ38" s="32" t="s">
        <v>129</v>
      </c>
      <c r="DA38" s="5"/>
      <c r="DB38" s="9"/>
      <c r="DC38" s="47"/>
      <c r="DD38" s="47"/>
      <c r="DE38" s="47"/>
      <c r="DF38" s="47"/>
      <c r="DI38" s="75"/>
      <c r="DJ38" s="75"/>
      <c r="DK38" s="75"/>
      <c r="DL38" s="75"/>
      <c r="DM38" s="75"/>
      <c r="DN38" s="75"/>
      <c r="DO38" s="75"/>
      <c r="DP38" s="74"/>
      <c r="DQ38" s="74"/>
      <c r="DR38" s="74"/>
      <c r="DS38" s="74"/>
      <c r="DT38" s="74"/>
      <c r="DU38" s="74"/>
    </row>
    <row r="39" spans="1:125" s="8" customFormat="1" ht="82.5" customHeight="1" x14ac:dyDescent="0.25">
      <c r="A39" s="32"/>
      <c r="B39" s="42"/>
      <c r="C39" s="32"/>
      <c r="D39" s="32"/>
      <c r="E39" s="32">
        <f t="shared" si="10"/>
        <v>0</v>
      </c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104"/>
      <c r="AR39" s="104"/>
      <c r="AS39" s="104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>
        <f t="shared" si="93"/>
        <v>0</v>
      </c>
      <c r="CU39" s="32"/>
      <c r="CV39" s="32">
        <f t="shared" si="30"/>
        <v>0</v>
      </c>
      <c r="CW39" s="32">
        <f t="shared" si="31"/>
        <v>0</v>
      </c>
      <c r="CX39" s="32">
        <f t="shared" si="32"/>
        <v>0</v>
      </c>
      <c r="CY39" s="32"/>
      <c r="CZ39" s="32"/>
      <c r="DA39" s="5"/>
      <c r="DB39" s="9"/>
      <c r="DC39" s="47"/>
      <c r="DD39" s="47"/>
      <c r="DE39" s="47"/>
      <c r="DF39" s="47"/>
      <c r="DI39" s="75"/>
      <c r="DJ39" s="75"/>
      <c r="DK39" s="75"/>
      <c r="DL39" s="75"/>
      <c r="DM39" s="75"/>
      <c r="DN39" s="75"/>
      <c r="DO39" s="75"/>
      <c r="DP39" s="74"/>
      <c r="DQ39" s="74"/>
      <c r="DR39" s="74"/>
      <c r="DS39" s="74"/>
      <c r="DT39" s="74"/>
      <c r="DU39" s="74"/>
    </row>
    <row r="40" spans="1:125" s="8" customFormat="1" ht="43.5" customHeight="1" x14ac:dyDescent="0.25">
      <c r="A40" s="33" t="s">
        <v>175</v>
      </c>
      <c r="B40" s="61" t="s">
        <v>176</v>
      </c>
      <c r="C40" s="33" t="s">
        <v>132</v>
      </c>
      <c r="D40" s="33">
        <f t="shared" si="9"/>
        <v>192.69453258183722</v>
      </c>
      <c r="E40" s="33">
        <f t="shared" si="10"/>
        <v>181.58892110949307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f>U41+U50+U59+U69</f>
        <v>36.888455479999998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35.767127712975551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f>AI41+AI50+AI59+AI69</f>
        <v>25.711866000000001</v>
      </c>
      <c r="AJ40" s="33">
        <f t="shared" ref="AJ40:AN40" si="111">AJ41+AJ50+AJ59+AJ69</f>
        <v>4.46</v>
      </c>
      <c r="AK40" s="33">
        <f t="shared" si="111"/>
        <v>0</v>
      </c>
      <c r="AL40" s="33">
        <f t="shared" si="111"/>
        <v>2.4829999999999997</v>
      </c>
      <c r="AM40" s="33">
        <f t="shared" si="111"/>
        <v>0</v>
      </c>
      <c r="AN40" s="33">
        <f t="shared" si="111"/>
        <v>188</v>
      </c>
      <c r="AO40" s="33">
        <v>0</v>
      </c>
      <c r="AP40" s="33">
        <f>AP41+AP50+AP59+AP69</f>
        <v>23.926907199999999</v>
      </c>
      <c r="AQ40" s="33">
        <f t="shared" ref="AQ40:AU40" si="112">AQ41+AQ50+AQ59+AQ69</f>
        <v>5.26</v>
      </c>
      <c r="AR40" s="33">
        <f t="shared" si="112"/>
        <v>0</v>
      </c>
      <c r="AS40" s="33">
        <f t="shared" si="112"/>
        <v>2.262</v>
      </c>
      <c r="AT40" s="33">
        <f t="shared" si="112"/>
        <v>0</v>
      </c>
      <c r="AU40" s="33">
        <f t="shared" si="112"/>
        <v>146</v>
      </c>
      <c r="AV40" s="33">
        <v>0</v>
      </c>
      <c r="AW40" s="33">
        <f t="shared" ref="AW40" si="113">AW41+AW50+AW59+AW69</f>
        <v>44.4386114723441</v>
      </c>
      <c r="AX40" s="33">
        <v>1.6</v>
      </c>
      <c r="AY40" s="33">
        <v>0</v>
      </c>
      <c r="AZ40" s="33">
        <v>1.05</v>
      </c>
      <c r="BA40" s="33">
        <v>0</v>
      </c>
      <c r="BB40" s="33">
        <f t="shared" ref="BB40:BD40" si="114">BB41+BB50+BB59+BB69</f>
        <v>260</v>
      </c>
      <c r="BC40" s="33">
        <f t="shared" si="114"/>
        <v>0</v>
      </c>
      <c r="BD40" s="33">
        <f t="shared" si="114"/>
        <v>33.332999999999998</v>
      </c>
      <c r="BE40" s="33">
        <v>1.6</v>
      </c>
      <c r="BF40" s="33">
        <v>0</v>
      </c>
      <c r="BG40" s="33">
        <f>BG41+BG50+BG59</f>
        <v>3.798</v>
      </c>
      <c r="BH40" s="33">
        <v>0</v>
      </c>
      <c r="BI40" s="33">
        <f t="shared" ref="BI40" si="115">BI41+BI50+BI59+BI69</f>
        <v>226</v>
      </c>
      <c r="BJ40" s="33">
        <v>0</v>
      </c>
      <c r="BK40" s="33">
        <f t="shared" ref="BK40:BO40" si="116">BK41+BK50+BK59+BK69</f>
        <v>45.552345825114685</v>
      </c>
      <c r="BL40" s="33">
        <f t="shared" si="116"/>
        <v>1.1200000000000001</v>
      </c>
      <c r="BM40" s="33">
        <f t="shared" si="116"/>
        <v>0</v>
      </c>
      <c r="BN40" s="33">
        <f t="shared" si="116"/>
        <v>0</v>
      </c>
      <c r="BO40" s="33">
        <f t="shared" si="116"/>
        <v>0</v>
      </c>
      <c r="BP40" s="33">
        <f>BP41+BP50+BP59+BP69</f>
        <v>205</v>
      </c>
      <c r="BQ40" s="33">
        <v>0</v>
      </c>
      <c r="BR40" s="33">
        <v>0</v>
      </c>
      <c r="BS40" s="33">
        <v>0</v>
      </c>
      <c r="BT40" s="33">
        <v>0</v>
      </c>
      <c r="BU40" s="33">
        <v>0</v>
      </c>
      <c r="BV40" s="33">
        <v>0</v>
      </c>
      <c r="BW40" s="33">
        <v>0</v>
      </c>
      <c r="BX40" s="33">
        <v>0</v>
      </c>
      <c r="BY40" s="33">
        <f t="shared" ref="BY40:CD40" si="117">BY41+BY50+BY59+BY69</f>
        <v>40.103253804378411</v>
      </c>
      <c r="BZ40" s="33">
        <f t="shared" si="117"/>
        <v>3.57</v>
      </c>
      <c r="CA40" s="33">
        <f t="shared" si="117"/>
        <v>0</v>
      </c>
      <c r="CB40" s="33">
        <f t="shared" si="117"/>
        <v>4.8250000000000002</v>
      </c>
      <c r="CC40" s="33">
        <f t="shared" si="117"/>
        <v>0</v>
      </c>
      <c r="CD40" s="33">
        <f t="shared" si="117"/>
        <v>175</v>
      </c>
      <c r="CE40" s="33">
        <v>0</v>
      </c>
      <c r="CF40" s="33">
        <v>0</v>
      </c>
      <c r="CG40" s="33">
        <v>0</v>
      </c>
      <c r="CH40" s="33">
        <v>0</v>
      </c>
      <c r="CI40" s="33">
        <v>0</v>
      </c>
      <c r="CJ40" s="33">
        <v>0</v>
      </c>
      <c r="CK40" s="33">
        <v>0</v>
      </c>
      <c r="CL40" s="33">
        <v>0</v>
      </c>
      <c r="CM40" s="33">
        <f t="shared" si="21"/>
        <v>192.69453258183722</v>
      </c>
      <c r="CN40" s="33">
        <f t="shared" si="22"/>
        <v>10.75</v>
      </c>
      <c r="CO40" s="33">
        <f t="shared" si="23"/>
        <v>0</v>
      </c>
      <c r="CP40" s="33">
        <f t="shared" si="24"/>
        <v>8.3580000000000005</v>
      </c>
      <c r="CQ40" s="33">
        <f t="shared" si="25"/>
        <v>0</v>
      </c>
      <c r="CR40" s="33">
        <f t="shared" si="26"/>
        <v>828</v>
      </c>
      <c r="CS40" s="33">
        <f t="shared" si="27"/>
        <v>0</v>
      </c>
      <c r="CT40" s="33">
        <f>BY40+BK40+BD40+AP40+AB40</f>
        <v>178.68263454246863</v>
      </c>
      <c r="CU40" s="33">
        <f>AC40+AJ40+BE40+BL40+BZ40</f>
        <v>10.75</v>
      </c>
      <c r="CV40" s="33">
        <f t="shared" si="30"/>
        <v>0</v>
      </c>
      <c r="CW40" s="33">
        <f t="shared" si="31"/>
        <v>11.106</v>
      </c>
      <c r="CX40" s="33">
        <f t="shared" si="32"/>
        <v>0</v>
      </c>
      <c r="CY40" s="33">
        <f t="shared" si="84"/>
        <v>828</v>
      </c>
      <c r="CZ40" s="33" t="s">
        <v>129</v>
      </c>
      <c r="DA40" s="33"/>
      <c r="DB40" s="33">
        <v>207.00847009147941</v>
      </c>
      <c r="DC40" s="33"/>
      <c r="DD40" s="33"/>
      <c r="DE40" s="33"/>
      <c r="DF40" s="33"/>
      <c r="DG40" s="33"/>
      <c r="DH40" s="77"/>
      <c r="DI40" s="84"/>
      <c r="DJ40" s="84"/>
      <c r="DK40" s="84"/>
      <c r="DL40" s="84"/>
      <c r="DM40" s="84"/>
      <c r="DN40" s="75"/>
      <c r="DO40" s="75"/>
      <c r="DP40" s="74"/>
      <c r="DQ40" s="74"/>
      <c r="DR40" s="74"/>
      <c r="DS40" s="74"/>
      <c r="DT40" s="74"/>
      <c r="DU40" s="74"/>
    </row>
    <row r="41" spans="1:125" s="8" customFormat="1" ht="75.75" customHeight="1" x14ac:dyDescent="0.25">
      <c r="A41" s="33" t="s">
        <v>177</v>
      </c>
      <c r="B41" s="61" t="s">
        <v>178</v>
      </c>
      <c r="C41" s="33" t="s">
        <v>132</v>
      </c>
      <c r="D41" s="33">
        <f t="shared" si="9"/>
        <v>142.967520787274</v>
      </c>
      <c r="E41" s="33">
        <f t="shared" si="10"/>
        <v>121.82038771492989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f>U42+U45</f>
        <v>21.40228394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21.260727712975552</v>
      </c>
      <c r="AC41" s="33">
        <v>0</v>
      </c>
      <c r="AD41" s="33">
        <v>0</v>
      </c>
      <c r="AE41" s="33">
        <v>0</v>
      </c>
      <c r="AF41" s="33">
        <v>0</v>
      </c>
      <c r="AG41" s="33">
        <v>0</v>
      </c>
      <c r="AH41" s="33">
        <v>0</v>
      </c>
      <c r="AI41" s="33">
        <f>AI42+AI45</f>
        <v>19.115777999999999</v>
      </c>
      <c r="AJ41" s="33">
        <f>AJ42+AJ45</f>
        <v>4.46</v>
      </c>
      <c r="AK41" s="33">
        <v>0</v>
      </c>
      <c r="AL41" s="33">
        <v>0</v>
      </c>
      <c r="AM41" s="33">
        <v>0</v>
      </c>
      <c r="AN41" s="33">
        <f>AN42+AN45</f>
        <v>11</v>
      </c>
      <c r="AO41" s="33">
        <v>0</v>
      </c>
      <c r="AP41" s="33">
        <f>AP42+AP45</f>
        <v>19.049446199999998</v>
      </c>
      <c r="AQ41" s="33">
        <f>AQ42+AQ45</f>
        <v>5.26</v>
      </c>
      <c r="AR41" s="33">
        <f t="shared" ref="AR41:AU41" si="118">AR42+AR45</f>
        <v>0</v>
      </c>
      <c r="AS41" s="33">
        <f t="shared" si="118"/>
        <v>0</v>
      </c>
      <c r="AT41" s="33">
        <f t="shared" si="118"/>
        <v>0</v>
      </c>
      <c r="AU41" s="33">
        <f t="shared" si="118"/>
        <v>11</v>
      </c>
      <c r="AV41" s="33">
        <v>0</v>
      </c>
      <c r="AW41" s="33">
        <f t="shared" ref="AW41" si="119">AW42+AW45</f>
        <v>38.040133072344098</v>
      </c>
      <c r="AX41" s="33">
        <v>1.6</v>
      </c>
      <c r="AY41" s="33">
        <v>0</v>
      </c>
      <c r="AZ41" s="33">
        <v>0</v>
      </c>
      <c r="BA41" s="33">
        <v>0</v>
      </c>
      <c r="BB41" s="33">
        <f t="shared" ref="BB41" si="120">BB42+BB45</f>
        <v>21</v>
      </c>
      <c r="BC41" s="33">
        <v>0</v>
      </c>
      <c r="BD41" s="33">
        <f t="shared" ref="BD41" si="121">BD42+BD45</f>
        <v>16.892999999999997</v>
      </c>
      <c r="BE41" s="33">
        <v>1.6</v>
      </c>
      <c r="BF41" s="33">
        <v>0</v>
      </c>
      <c r="BG41" s="33">
        <v>0</v>
      </c>
      <c r="BH41" s="33">
        <v>0</v>
      </c>
      <c r="BI41" s="33">
        <f t="shared" ref="BI41" si="122">BI42+BI45</f>
        <v>9</v>
      </c>
      <c r="BJ41" s="33">
        <v>0</v>
      </c>
      <c r="BK41" s="33">
        <f>BK42+BK45</f>
        <v>34.554752000551488</v>
      </c>
      <c r="BL41" s="33">
        <f t="shared" ref="BL41:BW41" si="123">BL42+BL45</f>
        <v>1.1200000000000001</v>
      </c>
      <c r="BM41" s="33">
        <f t="shared" si="123"/>
        <v>0</v>
      </c>
      <c r="BN41" s="33">
        <f t="shared" si="123"/>
        <v>0</v>
      </c>
      <c r="BO41" s="33">
        <f t="shared" si="123"/>
        <v>0</v>
      </c>
      <c r="BP41" s="33">
        <f t="shared" si="123"/>
        <v>28</v>
      </c>
      <c r="BQ41" s="33">
        <f t="shared" si="123"/>
        <v>0</v>
      </c>
      <c r="BR41" s="33">
        <f t="shared" si="123"/>
        <v>0</v>
      </c>
      <c r="BS41" s="33">
        <f t="shared" si="123"/>
        <v>0</v>
      </c>
      <c r="BT41" s="33">
        <f t="shared" si="123"/>
        <v>0</v>
      </c>
      <c r="BU41" s="33">
        <f t="shared" si="123"/>
        <v>0</v>
      </c>
      <c r="BV41" s="33">
        <f t="shared" si="123"/>
        <v>0</v>
      </c>
      <c r="BW41" s="33">
        <f t="shared" si="123"/>
        <v>0</v>
      </c>
      <c r="BX41" s="33">
        <v>0</v>
      </c>
      <c r="BY41" s="33">
        <f t="shared" ref="BY41:CD41" si="124">BY42+BY45</f>
        <v>29.854573774378409</v>
      </c>
      <c r="BZ41" s="33">
        <f t="shared" si="124"/>
        <v>3.57</v>
      </c>
      <c r="CA41" s="33">
        <f t="shared" si="124"/>
        <v>0</v>
      </c>
      <c r="CB41" s="33">
        <f t="shared" si="124"/>
        <v>0</v>
      </c>
      <c r="CC41" s="33">
        <f t="shared" si="124"/>
        <v>0</v>
      </c>
      <c r="CD41" s="33">
        <f t="shared" si="124"/>
        <v>11</v>
      </c>
      <c r="CE41" s="33">
        <v>0</v>
      </c>
      <c r="CF41" s="33">
        <v>0</v>
      </c>
      <c r="CG41" s="33">
        <v>0</v>
      </c>
      <c r="CH41" s="33">
        <v>0</v>
      </c>
      <c r="CI41" s="33">
        <v>0</v>
      </c>
      <c r="CJ41" s="33">
        <v>0</v>
      </c>
      <c r="CK41" s="33">
        <v>0</v>
      </c>
      <c r="CL41" s="33">
        <v>0</v>
      </c>
      <c r="CM41" s="33">
        <f t="shared" si="21"/>
        <v>142.967520787274</v>
      </c>
      <c r="CN41" s="33">
        <f t="shared" si="22"/>
        <v>10.75</v>
      </c>
      <c r="CO41" s="33">
        <f t="shared" si="23"/>
        <v>0</v>
      </c>
      <c r="CP41" s="33">
        <f t="shared" si="24"/>
        <v>0</v>
      </c>
      <c r="CQ41" s="33">
        <f t="shared" si="25"/>
        <v>0</v>
      </c>
      <c r="CR41" s="33">
        <f t="shared" si="26"/>
        <v>71</v>
      </c>
      <c r="CS41" s="33">
        <f t="shared" si="27"/>
        <v>0</v>
      </c>
      <c r="CT41" s="33">
        <f t="shared" ref="CT41:CT42" si="125">BY41+BK41+BD41+AP41+AB41</f>
        <v>121.61249968790545</v>
      </c>
      <c r="CU41" s="33">
        <f t="shared" ref="CU41:CU93" si="126">AC41+AJ41+BE41+BL41+BZ41</f>
        <v>10.75</v>
      </c>
      <c r="CV41" s="33">
        <f t="shared" si="30"/>
        <v>0</v>
      </c>
      <c r="CW41" s="33">
        <f t="shared" si="31"/>
        <v>0</v>
      </c>
      <c r="CX41" s="33">
        <f t="shared" si="32"/>
        <v>0</v>
      </c>
      <c r="CY41" s="33">
        <f t="shared" si="84"/>
        <v>71</v>
      </c>
      <c r="CZ41" s="33" t="s">
        <v>129</v>
      </c>
      <c r="DA41" s="33"/>
      <c r="DB41" s="33">
        <v>158.94320866691623</v>
      </c>
      <c r="DC41" s="33"/>
      <c r="DD41" s="33"/>
      <c r="DE41" s="33"/>
      <c r="DF41" s="33"/>
      <c r="DG41" s="33"/>
      <c r="DH41" s="77"/>
      <c r="DI41" s="84"/>
      <c r="DJ41" s="84"/>
      <c r="DK41" s="84"/>
      <c r="DL41" s="84"/>
      <c r="DM41" s="84"/>
      <c r="DN41" s="75"/>
      <c r="DO41" s="75"/>
      <c r="DP41" s="74"/>
      <c r="DQ41" s="74"/>
      <c r="DR41" s="74"/>
      <c r="DS41" s="74"/>
      <c r="DT41" s="74"/>
      <c r="DU41" s="74"/>
    </row>
    <row r="42" spans="1:125" s="8" customFormat="1" ht="36" customHeight="1" x14ac:dyDescent="0.25">
      <c r="A42" s="33" t="s">
        <v>179</v>
      </c>
      <c r="B42" s="61" t="s">
        <v>180</v>
      </c>
      <c r="C42" s="33" t="s">
        <v>132</v>
      </c>
      <c r="D42" s="33">
        <f t="shared" si="9"/>
        <v>6.5865555600000008</v>
      </c>
      <c r="E42" s="33">
        <f t="shared" si="10"/>
        <v>6.5865555600000008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f>U43</f>
        <v>4.9525555600000004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4.8109999999999999</v>
      </c>
      <c r="AC42" s="33">
        <v>0</v>
      </c>
      <c r="AD42" s="33">
        <v>0</v>
      </c>
      <c r="AE42" s="33">
        <v>0</v>
      </c>
      <c r="AF42" s="33">
        <v>0</v>
      </c>
      <c r="AG42" s="33">
        <v>0</v>
      </c>
      <c r="AH42" s="33">
        <v>0</v>
      </c>
      <c r="AI42" s="33">
        <f>AI43+AI44</f>
        <v>1.6339999999999999</v>
      </c>
      <c r="AJ42" s="33">
        <f t="shared" ref="AJ42:AN42" si="127">AJ43+AJ44</f>
        <v>0</v>
      </c>
      <c r="AK42" s="33">
        <f t="shared" si="127"/>
        <v>0</v>
      </c>
      <c r="AL42" s="33">
        <f t="shared" si="127"/>
        <v>0</v>
      </c>
      <c r="AM42" s="33">
        <f t="shared" si="127"/>
        <v>0</v>
      </c>
      <c r="AN42" s="33">
        <f t="shared" si="127"/>
        <v>0</v>
      </c>
      <c r="AO42" s="33">
        <v>0</v>
      </c>
      <c r="AP42" s="33">
        <f>AP43+AP44</f>
        <v>1.71428</v>
      </c>
      <c r="AQ42" s="33">
        <f t="shared" ref="AQ42:AU42" si="128">AQ43+AQ44</f>
        <v>0</v>
      </c>
      <c r="AR42" s="33">
        <f t="shared" si="128"/>
        <v>0</v>
      </c>
      <c r="AS42" s="33">
        <f t="shared" si="128"/>
        <v>0</v>
      </c>
      <c r="AT42" s="33">
        <f t="shared" si="128"/>
        <v>0</v>
      </c>
      <c r="AU42" s="33">
        <f t="shared" si="128"/>
        <v>0</v>
      </c>
      <c r="AV42" s="33">
        <v>0</v>
      </c>
      <c r="AW42" s="33">
        <f t="shared" ref="AW42" si="129">AW43</f>
        <v>0</v>
      </c>
      <c r="AX42" s="33">
        <v>0</v>
      </c>
      <c r="AY42" s="33">
        <v>0</v>
      </c>
      <c r="AZ42" s="33">
        <v>0</v>
      </c>
      <c r="BA42" s="33">
        <v>0</v>
      </c>
      <c r="BB42" s="33">
        <f t="shared" ref="BB42" si="130">BB43+BB44</f>
        <v>0</v>
      </c>
      <c r="BC42" s="33">
        <f>BC43+BC44</f>
        <v>0</v>
      </c>
      <c r="BD42" s="33">
        <f t="shared" ref="BD42" si="131">BD43</f>
        <v>0</v>
      </c>
      <c r="BE42" s="33">
        <v>0</v>
      </c>
      <c r="BF42" s="33">
        <v>0</v>
      </c>
      <c r="BG42" s="33">
        <v>0</v>
      </c>
      <c r="BH42" s="33">
        <v>0</v>
      </c>
      <c r="BI42" s="33">
        <f t="shared" ref="BI42" si="132">BI43+BI44</f>
        <v>0</v>
      </c>
      <c r="BJ42" s="33">
        <v>0</v>
      </c>
      <c r="BK42" s="33">
        <f t="shared" ref="BK42" si="133">BK43</f>
        <v>0</v>
      </c>
      <c r="BL42" s="33">
        <v>0</v>
      </c>
      <c r="BM42" s="33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33">
        <v>0</v>
      </c>
      <c r="BT42" s="33">
        <v>0</v>
      </c>
      <c r="BU42" s="33">
        <v>0</v>
      </c>
      <c r="BV42" s="33">
        <v>0</v>
      </c>
      <c r="BW42" s="33">
        <v>0</v>
      </c>
      <c r="BX42" s="33">
        <v>0</v>
      </c>
      <c r="BY42" s="33">
        <f t="shared" ref="BY42" si="134">BY43</f>
        <v>0</v>
      </c>
      <c r="BZ42" s="33">
        <v>0</v>
      </c>
      <c r="CA42" s="33">
        <v>0</v>
      </c>
      <c r="CB42" s="33">
        <v>0</v>
      </c>
      <c r="CC42" s="33">
        <v>0</v>
      </c>
      <c r="CD42" s="33">
        <v>0</v>
      </c>
      <c r="CE42" s="33">
        <v>0</v>
      </c>
      <c r="CF42" s="33">
        <v>0</v>
      </c>
      <c r="CG42" s="33">
        <v>0</v>
      </c>
      <c r="CH42" s="33">
        <v>0</v>
      </c>
      <c r="CI42" s="33">
        <v>0</v>
      </c>
      <c r="CJ42" s="33">
        <v>0</v>
      </c>
      <c r="CK42" s="33">
        <v>0</v>
      </c>
      <c r="CL42" s="33">
        <v>0</v>
      </c>
      <c r="CM42" s="33">
        <f t="shared" si="21"/>
        <v>6.5865555600000008</v>
      </c>
      <c r="CN42" s="33">
        <f t="shared" si="22"/>
        <v>0</v>
      </c>
      <c r="CO42" s="33">
        <f t="shared" si="23"/>
        <v>0</v>
      </c>
      <c r="CP42" s="33">
        <f t="shared" si="24"/>
        <v>0</v>
      </c>
      <c r="CQ42" s="33">
        <f t="shared" si="25"/>
        <v>0</v>
      </c>
      <c r="CR42" s="33">
        <f t="shared" si="26"/>
        <v>0</v>
      </c>
      <c r="CS42" s="33">
        <f t="shared" si="27"/>
        <v>0</v>
      </c>
      <c r="CT42" s="33">
        <f t="shared" si="125"/>
        <v>6.5252800000000004</v>
      </c>
      <c r="CU42" s="33">
        <f t="shared" si="126"/>
        <v>0</v>
      </c>
      <c r="CV42" s="33">
        <f t="shared" si="30"/>
        <v>0</v>
      </c>
      <c r="CW42" s="33">
        <f t="shared" si="31"/>
        <v>0</v>
      </c>
      <c r="CX42" s="33">
        <f t="shared" si="32"/>
        <v>0</v>
      </c>
      <c r="CY42" s="33">
        <f t="shared" si="84"/>
        <v>0</v>
      </c>
      <c r="CZ42" s="33" t="s">
        <v>129</v>
      </c>
      <c r="DA42" s="33"/>
      <c r="DB42" s="33">
        <v>0</v>
      </c>
      <c r="DC42" s="33"/>
      <c r="DD42" s="33"/>
      <c r="DE42" s="33"/>
      <c r="DF42" s="33"/>
      <c r="DG42" s="33"/>
      <c r="DH42" s="77"/>
      <c r="DI42" s="84"/>
      <c r="DJ42" s="84"/>
      <c r="DK42" s="84"/>
      <c r="DL42" s="84"/>
      <c r="DM42" s="84"/>
      <c r="DN42" s="75"/>
      <c r="DO42" s="75"/>
      <c r="DP42" s="74"/>
      <c r="DQ42" s="74"/>
      <c r="DR42" s="74"/>
      <c r="DS42" s="74"/>
      <c r="DT42" s="74"/>
      <c r="DU42" s="74"/>
    </row>
    <row r="43" spans="1:125" ht="32.25" customHeight="1" x14ac:dyDescent="0.25">
      <c r="A43" s="113" t="s">
        <v>268</v>
      </c>
      <c r="B43" s="114" t="s">
        <v>269</v>
      </c>
      <c r="C43" s="113" t="s">
        <v>270</v>
      </c>
      <c r="D43" s="113">
        <f t="shared" si="9"/>
        <v>4.9525555600000004</v>
      </c>
      <c r="E43" s="113">
        <f t="shared" si="10"/>
        <v>4.9525555600000004</v>
      </c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113">
        <v>0</v>
      </c>
      <c r="U43" s="113">
        <v>4.9525555600000004</v>
      </c>
      <c r="V43" s="113">
        <v>0</v>
      </c>
      <c r="W43" s="113">
        <v>0</v>
      </c>
      <c r="X43" s="113">
        <v>0</v>
      </c>
      <c r="Y43" s="113">
        <v>0</v>
      </c>
      <c r="Z43" s="113">
        <v>0</v>
      </c>
      <c r="AA43" s="93">
        <v>0</v>
      </c>
      <c r="AB43" s="93">
        <v>4.8109999999999999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113">
        <v>0</v>
      </c>
      <c r="AI43" s="113">
        <v>0</v>
      </c>
      <c r="AJ43" s="113">
        <v>0</v>
      </c>
      <c r="AK43" s="113">
        <v>0</v>
      </c>
      <c r="AL43" s="113">
        <v>0</v>
      </c>
      <c r="AM43" s="113">
        <v>0</v>
      </c>
      <c r="AN43" s="113">
        <v>0</v>
      </c>
      <c r="AO43" s="113">
        <v>0</v>
      </c>
      <c r="AP43" s="113">
        <f t="shared" ref="AP43:AP72" si="135">AO43</f>
        <v>0</v>
      </c>
      <c r="AQ43" s="113">
        <v>0</v>
      </c>
      <c r="AR43" s="113">
        <v>0</v>
      </c>
      <c r="AS43" s="113">
        <v>0</v>
      </c>
      <c r="AT43" s="113">
        <v>0</v>
      </c>
      <c r="AU43" s="113">
        <v>0</v>
      </c>
      <c r="AV43" s="113">
        <v>0</v>
      </c>
      <c r="AW43" s="113">
        <v>0</v>
      </c>
      <c r="AX43" s="113">
        <v>0</v>
      </c>
      <c r="AY43" s="113">
        <v>0</v>
      </c>
      <c r="AZ43" s="113">
        <v>0</v>
      </c>
      <c r="BA43" s="113">
        <v>0</v>
      </c>
      <c r="BB43" s="113">
        <v>0</v>
      </c>
      <c r="BC43" s="93">
        <v>0</v>
      </c>
      <c r="BD43" s="93">
        <v>0</v>
      </c>
      <c r="BE43" s="93">
        <v>0</v>
      </c>
      <c r="BF43" s="93">
        <v>0</v>
      </c>
      <c r="BG43" s="93">
        <v>0</v>
      </c>
      <c r="BH43" s="93">
        <v>0</v>
      </c>
      <c r="BI43" s="93">
        <v>0</v>
      </c>
      <c r="BJ43" s="113">
        <v>0</v>
      </c>
      <c r="BK43" s="113">
        <v>0</v>
      </c>
      <c r="BL43" s="113">
        <v>0</v>
      </c>
      <c r="BM43" s="113">
        <v>0</v>
      </c>
      <c r="BN43" s="113">
        <v>0</v>
      </c>
      <c r="BO43" s="113">
        <v>0</v>
      </c>
      <c r="BP43" s="113">
        <v>0</v>
      </c>
      <c r="BQ43" s="93">
        <v>0</v>
      </c>
      <c r="BR43" s="93">
        <v>0</v>
      </c>
      <c r="BS43" s="93">
        <v>0</v>
      </c>
      <c r="BT43" s="93">
        <v>0</v>
      </c>
      <c r="BU43" s="93">
        <v>0</v>
      </c>
      <c r="BV43" s="93">
        <v>0</v>
      </c>
      <c r="BW43" s="93">
        <v>0</v>
      </c>
      <c r="BX43" s="113">
        <v>0</v>
      </c>
      <c r="BY43" s="113">
        <v>0</v>
      </c>
      <c r="BZ43" s="113">
        <v>0</v>
      </c>
      <c r="CA43" s="113">
        <v>0</v>
      </c>
      <c r="CB43" s="113">
        <v>0</v>
      </c>
      <c r="CC43" s="113">
        <v>0</v>
      </c>
      <c r="CD43" s="113">
        <v>0</v>
      </c>
      <c r="CE43" s="93">
        <v>0</v>
      </c>
      <c r="CF43" s="93">
        <v>0</v>
      </c>
      <c r="CG43" s="93">
        <v>0</v>
      </c>
      <c r="CH43" s="93">
        <v>0</v>
      </c>
      <c r="CI43" s="93">
        <v>0</v>
      </c>
      <c r="CJ43" s="93">
        <v>0</v>
      </c>
      <c r="CK43" s="93">
        <v>0</v>
      </c>
      <c r="CL43" s="113">
        <v>0</v>
      </c>
      <c r="CM43" s="113">
        <f t="shared" si="21"/>
        <v>4.9525555600000004</v>
      </c>
      <c r="CN43" s="113">
        <f t="shared" si="22"/>
        <v>0</v>
      </c>
      <c r="CO43" s="113">
        <f t="shared" si="23"/>
        <v>0</v>
      </c>
      <c r="CP43" s="113">
        <f t="shared" si="24"/>
        <v>0</v>
      </c>
      <c r="CQ43" s="113">
        <f t="shared" si="25"/>
        <v>0</v>
      </c>
      <c r="CR43" s="113">
        <f t="shared" si="26"/>
        <v>0</v>
      </c>
      <c r="CS43" s="113">
        <f t="shared" si="27"/>
        <v>0</v>
      </c>
      <c r="CT43" s="113">
        <f>BY43+BK43+BD43+AP43+AB43</f>
        <v>4.8109999999999999</v>
      </c>
      <c r="CU43" s="113">
        <f t="shared" si="126"/>
        <v>0</v>
      </c>
      <c r="CV43" s="113">
        <f t="shared" si="30"/>
        <v>0</v>
      </c>
      <c r="CW43" s="113">
        <f t="shared" si="31"/>
        <v>0</v>
      </c>
      <c r="CX43" s="113">
        <f t="shared" si="32"/>
        <v>0</v>
      </c>
      <c r="CY43" s="113">
        <f t="shared" si="84"/>
        <v>0</v>
      </c>
      <c r="CZ43" s="113" t="s">
        <v>129</v>
      </c>
      <c r="DA43" s="93"/>
      <c r="DB43" s="93"/>
      <c r="DC43" s="93"/>
      <c r="DD43" s="93"/>
      <c r="DE43" s="93"/>
      <c r="DF43" s="93"/>
      <c r="DG43" s="93"/>
      <c r="DH43" s="94"/>
      <c r="DI43" s="116"/>
      <c r="DJ43" s="116"/>
      <c r="DK43" s="116"/>
      <c r="DL43" s="116"/>
      <c r="DM43" s="116"/>
    </row>
    <row r="44" spans="1:125" ht="42" customHeight="1" x14ac:dyDescent="0.25">
      <c r="A44" s="113" t="s">
        <v>307</v>
      </c>
      <c r="B44" s="114" t="s">
        <v>306</v>
      </c>
      <c r="C44" s="113" t="s">
        <v>296</v>
      </c>
      <c r="D44" s="113">
        <f t="shared" si="9"/>
        <v>1.6339999999999999</v>
      </c>
      <c r="E44" s="113">
        <f t="shared" si="10"/>
        <v>1.6339999999999999</v>
      </c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113">
        <v>0</v>
      </c>
      <c r="U44" s="113">
        <v>0</v>
      </c>
      <c r="V44" s="113">
        <v>0</v>
      </c>
      <c r="W44" s="113">
        <v>0</v>
      </c>
      <c r="X44" s="113">
        <v>0</v>
      </c>
      <c r="Y44" s="113">
        <v>0</v>
      </c>
      <c r="Z44" s="11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113">
        <v>0</v>
      </c>
      <c r="AI44" s="127">
        <v>1.6339999999999999</v>
      </c>
      <c r="AJ44" s="113">
        <v>0</v>
      </c>
      <c r="AK44" s="113">
        <v>0</v>
      </c>
      <c r="AL44" s="113">
        <v>0</v>
      </c>
      <c r="AM44" s="113">
        <v>0</v>
      </c>
      <c r="AN44" s="113">
        <v>0</v>
      </c>
      <c r="AO44" s="113">
        <v>0</v>
      </c>
      <c r="AP44" s="148">
        <v>1.71428</v>
      </c>
      <c r="AQ44" s="113">
        <v>0</v>
      </c>
      <c r="AR44" s="113">
        <v>0</v>
      </c>
      <c r="AS44" s="113">
        <v>0</v>
      </c>
      <c r="AT44" s="113">
        <v>0</v>
      </c>
      <c r="AU44" s="113">
        <v>0</v>
      </c>
      <c r="AV44" s="113">
        <v>0</v>
      </c>
      <c r="AW44" s="113">
        <v>0</v>
      </c>
      <c r="AX44" s="113">
        <v>0</v>
      </c>
      <c r="AY44" s="113">
        <v>0</v>
      </c>
      <c r="AZ44" s="113">
        <v>0</v>
      </c>
      <c r="BA44" s="113">
        <v>0</v>
      </c>
      <c r="BB44" s="113">
        <v>0</v>
      </c>
      <c r="BC44" s="93">
        <v>0</v>
      </c>
      <c r="BD44" s="93">
        <v>0</v>
      </c>
      <c r="BE44" s="93">
        <v>0</v>
      </c>
      <c r="BF44" s="93">
        <v>0</v>
      </c>
      <c r="BG44" s="93">
        <v>0</v>
      </c>
      <c r="BH44" s="93">
        <v>0</v>
      </c>
      <c r="BI44" s="93">
        <v>0</v>
      </c>
      <c r="BJ44" s="113">
        <v>0</v>
      </c>
      <c r="BK44" s="113">
        <v>0</v>
      </c>
      <c r="BL44" s="113">
        <v>0</v>
      </c>
      <c r="BM44" s="113">
        <v>0</v>
      </c>
      <c r="BN44" s="113">
        <v>0</v>
      </c>
      <c r="BO44" s="113">
        <v>0</v>
      </c>
      <c r="BP44" s="113">
        <v>0</v>
      </c>
      <c r="BQ44" s="93">
        <v>0</v>
      </c>
      <c r="BR44" s="93">
        <v>0</v>
      </c>
      <c r="BS44" s="93">
        <v>0</v>
      </c>
      <c r="BT44" s="93">
        <v>0</v>
      </c>
      <c r="BU44" s="93">
        <v>0</v>
      </c>
      <c r="BV44" s="93">
        <v>0</v>
      </c>
      <c r="BW44" s="93">
        <v>0</v>
      </c>
      <c r="BX44" s="113">
        <v>0</v>
      </c>
      <c r="BY44" s="113">
        <v>0</v>
      </c>
      <c r="BZ44" s="113">
        <v>0</v>
      </c>
      <c r="CA44" s="113">
        <v>0</v>
      </c>
      <c r="CB44" s="113">
        <v>0</v>
      </c>
      <c r="CC44" s="113">
        <v>0</v>
      </c>
      <c r="CD44" s="113">
        <v>0</v>
      </c>
      <c r="CE44" s="93">
        <v>0</v>
      </c>
      <c r="CF44" s="93">
        <v>0</v>
      </c>
      <c r="CG44" s="93">
        <v>0</v>
      </c>
      <c r="CH44" s="93">
        <v>0</v>
      </c>
      <c r="CI44" s="93">
        <v>0</v>
      </c>
      <c r="CJ44" s="93">
        <v>0</v>
      </c>
      <c r="CK44" s="93">
        <v>0</v>
      </c>
      <c r="CL44" s="113">
        <v>0</v>
      </c>
      <c r="CM44" s="113">
        <v>0</v>
      </c>
      <c r="CN44" s="113">
        <v>0</v>
      </c>
      <c r="CO44" s="113">
        <v>0</v>
      </c>
      <c r="CP44" s="113">
        <v>0</v>
      </c>
      <c r="CQ44" s="113">
        <v>0</v>
      </c>
      <c r="CR44" s="113">
        <v>0</v>
      </c>
      <c r="CS44" s="113">
        <v>0</v>
      </c>
      <c r="CT44" s="113">
        <f>BY44+BK44+BD44+AP44+AB44</f>
        <v>1.71428</v>
      </c>
      <c r="CU44" s="113">
        <f t="shared" si="126"/>
        <v>0</v>
      </c>
      <c r="CV44" s="113">
        <f t="shared" si="30"/>
        <v>0</v>
      </c>
      <c r="CW44" s="113">
        <f t="shared" si="31"/>
        <v>0</v>
      </c>
      <c r="CX44" s="113">
        <f t="shared" si="32"/>
        <v>0</v>
      </c>
      <c r="CY44" s="113">
        <v>0</v>
      </c>
      <c r="CZ44" s="115"/>
      <c r="DA44" s="93"/>
      <c r="DB44" s="93"/>
      <c r="DC44" s="93"/>
      <c r="DD44" s="93"/>
      <c r="DE44" s="93"/>
      <c r="DF44" s="93"/>
      <c r="DG44" s="93"/>
      <c r="DH44" s="94"/>
      <c r="DI44" s="116"/>
      <c r="DJ44" s="116"/>
      <c r="DK44" s="116"/>
      <c r="DL44" s="116"/>
      <c r="DM44" s="116"/>
    </row>
    <row r="45" spans="1:125" s="8" customFormat="1" ht="51" customHeight="1" x14ac:dyDescent="0.25">
      <c r="A45" s="33" t="s">
        <v>181</v>
      </c>
      <c r="B45" s="61" t="s">
        <v>182</v>
      </c>
      <c r="C45" s="33" t="s">
        <v>132</v>
      </c>
      <c r="D45" s="33">
        <f t="shared" si="9"/>
        <v>136.380965227274</v>
      </c>
      <c r="E45" s="33">
        <f t="shared" si="10"/>
        <v>115.2338321549299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f>U46+U47+U48+U49</f>
        <v>16.44972838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16.449727712975552</v>
      </c>
      <c r="AC45" s="33">
        <v>0</v>
      </c>
      <c r="AD45" s="33">
        <v>0</v>
      </c>
      <c r="AE45" s="33">
        <v>0</v>
      </c>
      <c r="AF45" s="33">
        <v>0</v>
      </c>
      <c r="AG45" s="33">
        <v>0</v>
      </c>
      <c r="AH45" s="33">
        <v>0</v>
      </c>
      <c r="AI45" s="33">
        <f>AI46+AI47+AI48+AI49</f>
        <v>17.481777999999998</v>
      </c>
      <c r="AJ45" s="33">
        <f t="shared" ref="AJ45:AN45" si="136">AJ46+AJ47+AJ48+AJ49</f>
        <v>4.46</v>
      </c>
      <c r="AK45" s="33">
        <f t="shared" si="136"/>
        <v>0</v>
      </c>
      <c r="AL45" s="33">
        <f t="shared" si="136"/>
        <v>0</v>
      </c>
      <c r="AM45" s="33">
        <f t="shared" si="136"/>
        <v>0</v>
      </c>
      <c r="AN45" s="33">
        <f t="shared" si="136"/>
        <v>11</v>
      </c>
      <c r="AO45" s="33">
        <v>0</v>
      </c>
      <c r="AP45" s="33">
        <f>AP46+AP47+AP48+AP49</f>
        <v>17.3351662</v>
      </c>
      <c r="AQ45" s="33">
        <f t="shared" ref="AQ45:AU45" si="137">AQ46+AQ47+AQ48+AQ49</f>
        <v>5.26</v>
      </c>
      <c r="AR45" s="33">
        <f t="shared" si="137"/>
        <v>0</v>
      </c>
      <c r="AS45" s="33">
        <f t="shared" si="137"/>
        <v>0</v>
      </c>
      <c r="AT45" s="33">
        <f t="shared" si="137"/>
        <v>0</v>
      </c>
      <c r="AU45" s="33">
        <f t="shared" si="137"/>
        <v>11</v>
      </c>
      <c r="AV45" s="33">
        <v>0</v>
      </c>
      <c r="AW45" s="33">
        <f t="shared" ref="AW45:BI45" si="138">AW46+AW47+AW48+AW49</f>
        <v>38.040133072344098</v>
      </c>
      <c r="AX45" s="33">
        <f t="shared" si="138"/>
        <v>1.6</v>
      </c>
      <c r="AY45" s="33">
        <f t="shared" si="138"/>
        <v>0</v>
      </c>
      <c r="AZ45" s="33">
        <f t="shared" si="138"/>
        <v>0</v>
      </c>
      <c r="BA45" s="33">
        <f t="shared" si="138"/>
        <v>0</v>
      </c>
      <c r="BB45" s="33">
        <f t="shared" si="138"/>
        <v>21</v>
      </c>
      <c r="BC45" s="33">
        <f t="shared" si="138"/>
        <v>0</v>
      </c>
      <c r="BD45" s="33">
        <f t="shared" si="138"/>
        <v>16.892999999999997</v>
      </c>
      <c r="BE45" s="33">
        <f t="shared" si="138"/>
        <v>0.4</v>
      </c>
      <c r="BF45" s="33">
        <f t="shared" si="138"/>
        <v>0</v>
      </c>
      <c r="BG45" s="33">
        <f t="shared" si="138"/>
        <v>0</v>
      </c>
      <c r="BH45" s="33">
        <f t="shared" si="138"/>
        <v>0</v>
      </c>
      <c r="BI45" s="33">
        <f t="shared" si="138"/>
        <v>9</v>
      </c>
      <c r="BJ45" s="33">
        <v>0</v>
      </c>
      <c r="BK45" s="33">
        <f t="shared" ref="BK45:BP45" si="139">BK46+BK47+BK48+BK49</f>
        <v>34.554752000551488</v>
      </c>
      <c r="BL45" s="33">
        <f t="shared" si="139"/>
        <v>1.1200000000000001</v>
      </c>
      <c r="BM45" s="33">
        <f t="shared" si="139"/>
        <v>0</v>
      </c>
      <c r="BN45" s="33">
        <f t="shared" si="139"/>
        <v>0</v>
      </c>
      <c r="BO45" s="33">
        <f t="shared" si="139"/>
        <v>0</v>
      </c>
      <c r="BP45" s="33">
        <f t="shared" si="139"/>
        <v>28</v>
      </c>
      <c r="BQ45" s="33">
        <v>0</v>
      </c>
      <c r="BR45" s="33">
        <v>0</v>
      </c>
      <c r="BS45" s="33">
        <v>0</v>
      </c>
      <c r="BT45" s="33">
        <v>0</v>
      </c>
      <c r="BU45" s="33">
        <v>0</v>
      </c>
      <c r="BV45" s="33">
        <v>0</v>
      </c>
      <c r="BW45" s="33">
        <v>0</v>
      </c>
      <c r="BX45" s="33">
        <v>0</v>
      </c>
      <c r="BY45" s="33">
        <f t="shared" ref="BY45:CK45" si="140">BY46+BY47+BY48+BY49</f>
        <v>29.854573774378409</v>
      </c>
      <c r="BZ45" s="33">
        <f t="shared" si="140"/>
        <v>3.57</v>
      </c>
      <c r="CA45" s="33">
        <f t="shared" si="140"/>
        <v>0</v>
      </c>
      <c r="CB45" s="33">
        <f t="shared" si="140"/>
        <v>0</v>
      </c>
      <c r="CC45" s="33">
        <f t="shared" si="140"/>
        <v>0</v>
      </c>
      <c r="CD45" s="33">
        <f t="shared" si="140"/>
        <v>11</v>
      </c>
      <c r="CE45" s="33">
        <f t="shared" si="140"/>
        <v>0</v>
      </c>
      <c r="CF45" s="33">
        <f t="shared" si="140"/>
        <v>0</v>
      </c>
      <c r="CG45" s="33">
        <f t="shared" si="140"/>
        <v>0</v>
      </c>
      <c r="CH45" s="33">
        <f t="shared" si="140"/>
        <v>0</v>
      </c>
      <c r="CI45" s="33">
        <f t="shared" si="140"/>
        <v>0</v>
      </c>
      <c r="CJ45" s="33">
        <f t="shared" si="140"/>
        <v>0</v>
      </c>
      <c r="CK45" s="33">
        <f t="shared" si="140"/>
        <v>0</v>
      </c>
      <c r="CL45" s="33">
        <v>0</v>
      </c>
      <c r="CM45" s="33">
        <f t="shared" si="21"/>
        <v>136.380965227274</v>
      </c>
      <c r="CN45" s="33">
        <f t="shared" si="22"/>
        <v>10.75</v>
      </c>
      <c r="CO45" s="33">
        <f t="shared" si="23"/>
        <v>0</v>
      </c>
      <c r="CP45" s="33">
        <f t="shared" si="24"/>
        <v>0</v>
      </c>
      <c r="CQ45" s="33">
        <f t="shared" si="25"/>
        <v>0</v>
      </c>
      <c r="CR45" s="33">
        <f t="shared" si="26"/>
        <v>71</v>
      </c>
      <c r="CS45" s="33">
        <f t="shared" si="27"/>
        <v>0</v>
      </c>
      <c r="CT45" s="33">
        <f>BY45+BK45+BD45+AP45+AB45</f>
        <v>115.08721968790545</v>
      </c>
      <c r="CU45" s="33">
        <f t="shared" si="126"/>
        <v>9.5500000000000007</v>
      </c>
      <c r="CV45" s="33">
        <f t="shared" si="30"/>
        <v>0</v>
      </c>
      <c r="CW45" s="33">
        <f t="shared" si="31"/>
        <v>0</v>
      </c>
      <c r="CX45" s="33">
        <f t="shared" si="32"/>
        <v>0</v>
      </c>
      <c r="CY45" s="33">
        <f t="shared" si="84"/>
        <v>71</v>
      </c>
      <c r="CZ45" s="33" t="s">
        <v>129</v>
      </c>
      <c r="DA45" s="33"/>
      <c r="DB45" s="33">
        <v>158.94320866691623</v>
      </c>
      <c r="DC45" s="33"/>
      <c r="DD45" s="33"/>
      <c r="DE45" s="33"/>
      <c r="DF45" s="33"/>
      <c r="DG45" s="33"/>
      <c r="DH45" s="77"/>
      <c r="DI45" s="84"/>
      <c r="DJ45" s="84"/>
      <c r="DK45" s="84"/>
      <c r="DL45" s="84"/>
      <c r="DM45" s="84"/>
      <c r="DN45" s="75"/>
      <c r="DO45" s="75"/>
      <c r="DP45" s="74"/>
      <c r="DQ45" s="74"/>
      <c r="DR45" s="74"/>
      <c r="DS45" s="74"/>
      <c r="DT45" s="74"/>
      <c r="DU45" s="74"/>
    </row>
    <row r="46" spans="1:125" ht="47.25" x14ac:dyDescent="0.25">
      <c r="A46" s="113" t="s">
        <v>183</v>
      </c>
      <c r="B46" s="114" t="s">
        <v>184</v>
      </c>
      <c r="C46" s="113" t="s">
        <v>185</v>
      </c>
      <c r="D46" s="113">
        <f t="shared" si="9"/>
        <v>35.785399999999996</v>
      </c>
      <c r="E46" s="113">
        <f t="shared" si="10"/>
        <v>21.080399999999997</v>
      </c>
      <c r="F46" s="93">
        <v>0</v>
      </c>
      <c r="G46" s="93">
        <v>0</v>
      </c>
      <c r="H46" s="93">
        <v>0</v>
      </c>
      <c r="I46" s="93">
        <v>0</v>
      </c>
      <c r="J46" s="93">
        <v>0</v>
      </c>
      <c r="K46" s="93">
        <v>0</v>
      </c>
      <c r="L46" s="93">
        <v>0</v>
      </c>
      <c r="M46" s="93">
        <v>0</v>
      </c>
      <c r="N46" s="93">
        <v>0</v>
      </c>
      <c r="O46" s="93">
        <v>0</v>
      </c>
      <c r="P46" s="93">
        <v>0</v>
      </c>
      <c r="Q46" s="93">
        <v>0</v>
      </c>
      <c r="R46" s="93">
        <v>0</v>
      </c>
      <c r="S46" s="93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93">
        <v>0</v>
      </c>
      <c r="AB46" s="93">
        <v>0</v>
      </c>
      <c r="AC46" s="93">
        <v>0</v>
      </c>
      <c r="AD46" s="93">
        <v>0</v>
      </c>
      <c r="AE46" s="93">
        <v>0</v>
      </c>
      <c r="AF46" s="93">
        <v>0</v>
      </c>
      <c r="AG46" s="93">
        <v>0</v>
      </c>
      <c r="AH46" s="113">
        <v>0</v>
      </c>
      <c r="AI46" s="127">
        <v>10.962999999999999</v>
      </c>
      <c r="AJ46" s="113">
        <v>0</v>
      </c>
      <c r="AK46" s="113">
        <v>0</v>
      </c>
      <c r="AL46" s="113">
        <v>0</v>
      </c>
      <c r="AM46" s="113">
        <v>0</v>
      </c>
      <c r="AN46" s="113">
        <v>1</v>
      </c>
      <c r="AO46" s="113">
        <v>0</v>
      </c>
      <c r="AP46" s="148">
        <v>11.427384</v>
      </c>
      <c r="AQ46" s="113">
        <v>0</v>
      </c>
      <c r="AR46" s="113">
        <v>0</v>
      </c>
      <c r="AS46" s="113">
        <v>0</v>
      </c>
      <c r="AT46" s="113">
        <v>0</v>
      </c>
      <c r="AU46" s="113">
        <v>1</v>
      </c>
      <c r="AV46" s="113">
        <v>0</v>
      </c>
      <c r="AW46" s="127">
        <v>20.946999999999999</v>
      </c>
      <c r="AX46" s="113">
        <v>0</v>
      </c>
      <c r="AY46" s="113">
        <v>0</v>
      </c>
      <c r="AZ46" s="113">
        <v>0</v>
      </c>
      <c r="BA46" s="113">
        <v>0</v>
      </c>
      <c r="BB46" s="127">
        <v>2</v>
      </c>
      <c r="BC46" s="127">
        <v>0</v>
      </c>
      <c r="BD46" s="127">
        <v>6.242</v>
      </c>
      <c r="BE46" s="43">
        <v>0</v>
      </c>
      <c r="BF46" s="43">
        <v>0</v>
      </c>
      <c r="BG46" s="43">
        <v>0</v>
      </c>
      <c r="BH46" s="43">
        <v>0</v>
      </c>
      <c r="BI46" s="127">
        <v>1</v>
      </c>
      <c r="BJ46" s="113">
        <v>0</v>
      </c>
      <c r="BK46" s="113">
        <v>3.2869999999999999</v>
      </c>
      <c r="BL46" s="113">
        <v>0</v>
      </c>
      <c r="BM46" s="113">
        <v>0</v>
      </c>
      <c r="BN46" s="113">
        <v>0</v>
      </c>
      <c r="BO46" s="113">
        <v>0</v>
      </c>
      <c r="BP46" s="113">
        <v>0</v>
      </c>
      <c r="BQ46" s="93">
        <v>0</v>
      </c>
      <c r="BR46" s="93">
        <v>0</v>
      </c>
      <c r="BS46" s="93">
        <v>0</v>
      </c>
      <c r="BT46" s="93">
        <v>0</v>
      </c>
      <c r="BU46" s="93">
        <v>0</v>
      </c>
      <c r="BV46" s="93">
        <v>0</v>
      </c>
      <c r="BW46" s="93">
        <v>0</v>
      </c>
      <c r="BX46" s="113">
        <v>0</v>
      </c>
      <c r="BY46" s="113">
        <v>0.58840000000000003</v>
      </c>
      <c r="BZ46" s="113">
        <v>0</v>
      </c>
      <c r="CA46" s="113">
        <v>0</v>
      </c>
      <c r="CB46" s="113">
        <v>0</v>
      </c>
      <c r="CC46" s="113">
        <v>0</v>
      </c>
      <c r="CD46" s="113">
        <v>0</v>
      </c>
      <c r="CE46" s="93">
        <v>0</v>
      </c>
      <c r="CF46" s="93">
        <v>0</v>
      </c>
      <c r="CG46" s="93">
        <v>0</v>
      </c>
      <c r="CH46" s="93">
        <v>0</v>
      </c>
      <c r="CI46" s="93">
        <v>0</v>
      </c>
      <c r="CJ46" s="93">
        <v>0</v>
      </c>
      <c r="CK46" s="93">
        <v>0</v>
      </c>
      <c r="CL46" s="113">
        <v>0</v>
      </c>
      <c r="CM46" s="113">
        <f t="shared" si="21"/>
        <v>35.785399999999996</v>
      </c>
      <c r="CN46" s="113">
        <f t="shared" si="22"/>
        <v>0</v>
      </c>
      <c r="CO46" s="113">
        <f t="shared" si="23"/>
        <v>0</v>
      </c>
      <c r="CP46" s="113">
        <f t="shared" si="24"/>
        <v>0</v>
      </c>
      <c r="CQ46" s="113">
        <f t="shared" si="25"/>
        <v>0</v>
      </c>
      <c r="CR46" s="113">
        <f t="shared" si="26"/>
        <v>3</v>
      </c>
      <c r="CS46" s="113">
        <f t="shared" si="27"/>
        <v>0</v>
      </c>
      <c r="CT46" s="113">
        <f>BY46+BK46+BD46+AP46+AB46</f>
        <v>21.544784</v>
      </c>
      <c r="CU46" s="113">
        <f t="shared" si="126"/>
        <v>0</v>
      </c>
      <c r="CV46" s="113">
        <f t="shared" si="30"/>
        <v>0</v>
      </c>
      <c r="CW46" s="113">
        <f t="shared" si="31"/>
        <v>0</v>
      </c>
      <c r="CX46" s="113">
        <f t="shared" si="32"/>
        <v>0</v>
      </c>
      <c r="CY46" s="127">
        <f>AG46+AN46+BI46+BP46+CD46</f>
        <v>2</v>
      </c>
      <c r="CZ46" s="144" t="s">
        <v>317</v>
      </c>
      <c r="DA46" s="93"/>
      <c r="DB46" s="93">
        <v>52.76</v>
      </c>
      <c r="DC46" s="93"/>
      <c r="DD46" s="93"/>
      <c r="DE46" s="93"/>
      <c r="DF46" s="93"/>
      <c r="DG46" s="93"/>
      <c r="DH46" s="94"/>
      <c r="DI46" s="116"/>
      <c r="DJ46" s="116"/>
      <c r="DK46" s="116"/>
      <c r="DL46" s="116"/>
      <c r="DM46" s="116"/>
    </row>
    <row r="47" spans="1:125" ht="37.5" customHeight="1" x14ac:dyDescent="0.25">
      <c r="A47" s="113" t="s">
        <v>186</v>
      </c>
      <c r="B47" s="114" t="s">
        <v>187</v>
      </c>
      <c r="C47" s="113" t="s">
        <v>188</v>
      </c>
      <c r="D47" s="113">
        <f t="shared" si="9"/>
        <v>26.808894710670188</v>
      </c>
      <c r="E47" s="113">
        <f t="shared" si="10"/>
        <v>26.808894710670188</v>
      </c>
      <c r="F47" s="93">
        <v>0</v>
      </c>
      <c r="G47" s="93">
        <v>0</v>
      </c>
      <c r="H47" s="93">
        <v>0</v>
      </c>
      <c r="I47" s="93">
        <v>0</v>
      </c>
      <c r="J47" s="93">
        <v>0</v>
      </c>
      <c r="K47" s="93">
        <v>0</v>
      </c>
      <c r="L47" s="93">
        <v>0</v>
      </c>
      <c r="M47" s="93">
        <v>0</v>
      </c>
      <c r="N47" s="93">
        <v>0</v>
      </c>
      <c r="O47" s="93">
        <v>0</v>
      </c>
      <c r="P47" s="93">
        <v>0</v>
      </c>
      <c r="Q47" s="93">
        <v>0</v>
      </c>
      <c r="R47" s="93">
        <v>0</v>
      </c>
      <c r="S47" s="93">
        <v>0</v>
      </c>
      <c r="T47" s="113">
        <v>0</v>
      </c>
      <c r="U47" s="113">
        <v>0</v>
      </c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93">
        <v>0</v>
      </c>
      <c r="AB47" s="93">
        <v>0</v>
      </c>
      <c r="AC47" s="93">
        <v>0</v>
      </c>
      <c r="AD47" s="93">
        <v>0</v>
      </c>
      <c r="AE47" s="93">
        <v>0</v>
      </c>
      <c r="AF47" s="93">
        <v>0</v>
      </c>
      <c r="AG47" s="93">
        <v>0</v>
      </c>
      <c r="AH47" s="113">
        <v>0</v>
      </c>
      <c r="AI47" s="113">
        <v>0</v>
      </c>
      <c r="AJ47" s="113">
        <v>0</v>
      </c>
      <c r="AK47" s="113">
        <v>0</v>
      </c>
      <c r="AL47" s="113">
        <v>0</v>
      </c>
      <c r="AM47" s="113">
        <v>0</v>
      </c>
      <c r="AN47" s="113">
        <v>0</v>
      </c>
      <c r="AO47" s="113">
        <v>0</v>
      </c>
      <c r="AP47" s="113">
        <f t="shared" ref="AP47:AP48" si="141">AO47</f>
        <v>0</v>
      </c>
      <c r="AQ47" s="113">
        <v>0</v>
      </c>
      <c r="AR47" s="113">
        <v>0</v>
      </c>
      <c r="AS47" s="113">
        <v>0</v>
      </c>
      <c r="AT47" s="113">
        <v>0</v>
      </c>
      <c r="AU47" s="113">
        <v>0</v>
      </c>
      <c r="AV47" s="113">
        <v>0</v>
      </c>
      <c r="AW47" s="113">
        <v>0</v>
      </c>
      <c r="AX47" s="113">
        <v>0</v>
      </c>
      <c r="AY47" s="113">
        <v>0</v>
      </c>
      <c r="AZ47" s="113">
        <v>0</v>
      </c>
      <c r="BA47" s="113">
        <v>0</v>
      </c>
      <c r="BB47" s="113">
        <v>0</v>
      </c>
      <c r="BC47" s="93">
        <v>0</v>
      </c>
      <c r="BD47" s="93">
        <v>0</v>
      </c>
      <c r="BE47" s="93">
        <v>0</v>
      </c>
      <c r="BF47" s="93">
        <v>0</v>
      </c>
      <c r="BG47" s="93">
        <v>0</v>
      </c>
      <c r="BH47" s="93">
        <v>0</v>
      </c>
      <c r="BI47" s="93">
        <v>0</v>
      </c>
      <c r="BJ47" s="113">
        <v>0</v>
      </c>
      <c r="BK47" s="113">
        <v>6.5070132792888895</v>
      </c>
      <c r="BL47" s="113">
        <v>0</v>
      </c>
      <c r="BM47" s="113">
        <v>0</v>
      </c>
      <c r="BN47" s="113">
        <v>0</v>
      </c>
      <c r="BO47" s="113">
        <v>0</v>
      </c>
      <c r="BP47" s="113">
        <v>2</v>
      </c>
      <c r="BQ47" s="93">
        <v>0</v>
      </c>
      <c r="BR47" s="93">
        <v>0</v>
      </c>
      <c r="BS47" s="93">
        <v>0</v>
      </c>
      <c r="BT47" s="93">
        <v>0</v>
      </c>
      <c r="BU47" s="93">
        <v>0</v>
      </c>
      <c r="BV47" s="93">
        <v>0</v>
      </c>
      <c r="BW47" s="93">
        <v>0</v>
      </c>
      <c r="BX47" s="113">
        <v>0</v>
      </c>
      <c r="BY47" s="113">
        <v>20.3018814313813</v>
      </c>
      <c r="BZ47" s="113">
        <v>0</v>
      </c>
      <c r="CA47" s="113">
        <v>0</v>
      </c>
      <c r="CB47" s="113">
        <v>0</v>
      </c>
      <c r="CC47" s="113">
        <v>0</v>
      </c>
      <c r="CD47" s="113">
        <v>7</v>
      </c>
      <c r="CE47" s="93">
        <v>0</v>
      </c>
      <c r="CF47" s="93">
        <v>0</v>
      </c>
      <c r="CG47" s="93">
        <v>0</v>
      </c>
      <c r="CH47" s="93">
        <v>0</v>
      </c>
      <c r="CI47" s="93">
        <v>0</v>
      </c>
      <c r="CJ47" s="93">
        <v>0</v>
      </c>
      <c r="CK47" s="93">
        <v>0</v>
      </c>
      <c r="CL47" s="113">
        <v>0</v>
      </c>
      <c r="CM47" s="113">
        <f t="shared" si="21"/>
        <v>26.808894710670188</v>
      </c>
      <c r="CN47" s="113">
        <f t="shared" si="22"/>
        <v>0</v>
      </c>
      <c r="CO47" s="113">
        <f t="shared" si="23"/>
        <v>0</v>
      </c>
      <c r="CP47" s="113">
        <f t="shared" si="24"/>
        <v>0</v>
      </c>
      <c r="CQ47" s="113">
        <f t="shared" si="25"/>
        <v>0</v>
      </c>
      <c r="CR47" s="113">
        <f t="shared" si="26"/>
        <v>9</v>
      </c>
      <c r="CS47" s="113">
        <f t="shared" si="27"/>
        <v>0</v>
      </c>
      <c r="CT47" s="113">
        <f>BY47+BK47+BD47+AP47+AB47</f>
        <v>26.808894710670188</v>
      </c>
      <c r="CU47" s="113">
        <f t="shared" si="126"/>
        <v>0</v>
      </c>
      <c r="CV47" s="113">
        <f t="shared" si="30"/>
        <v>0</v>
      </c>
      <c r="CW47" s="113">
        <f t="shared" si="31"/>
        <v>0</v>
      </c>
      <c r="CX47" s="113">
        <f t="shared" si="32"/>
        <v>0</v>
      </c>
      <c r="CY47" s="113">
        <f t="shared" si="84"/>
        <v>9</v>
      </c>
      <c r="CZ47" s="113" t="s">
        <v>129</v>
      </c>
      <c r="DA47" s="93"/>
      <c r="DB47" s="93">
        <v>32.371116932892406</v>
      </c>
      <c r="DC47" s="93"/>
      <c r="DD47" s="93"/>
      <c r="DE47" s="93"/>
      <c r="DF47" s="93"/>
      <c r="DG47" s="93"/>
      <c r="DH47" s="94"/>
      <c r="DI47" s="116"/>
      <c r="DJ47" s="116"/>
      <c r="DK47" s="116"/>
      <c r="DL47" s="116"/>
      <c r="DM47" s="116"/>
    </row>
    <row r="48" spans="1:125" ht="63" x14ac:dyDescent="0.25">
      <c r="A48" s="113" t="s">
        <v>189</v>
      </c>
      <c r="B48" s="114" t="s">
        <v>190</v>
      </c>
      <c r="C48" s="113" t="s">
        <v>191</v>
      </c>
      <c r="D48" s="113">
        <f t="shared" si="9"/>
        <v>56.935892516603808</v>
      </c>
      <c r="E48" s="113">
        <f t="shared" si="10"/>
        <v>52.540759444259706</v>
      </c>
      <c r="F48" s="93">
        <v>0</v>
      </c>
      <c r="G48" s="93">
        <v>0</v>
      </c>
      <c r="H48" s="93">
        <v>0</v>
      </c>
      <c r="I48" s="93">
        <v>0</v>
      </c>
      <c r="J48" s="93">
        <v>0</v>
      </c>
      <c r="K48" s="93">
        <v>0</v>
      </c>
      <c r="L48" s="93">
        <v>0</v>
      </c>
      <c r="M48" s="93">
        <v>0</v>
      </c>
      <c r="N48" s="93">
        <v>0</v>
      </c>
      <c r="O48" s="93">
        <v>0</v>
      </c>
      <c r="P48" s="93">
        <v>0</v>
      </c>
      <c r="Q48" s="93">
        <v>0</v>
      </c>
      <c r="R48" s="93">
        <v>0</v>
      </c>
      <c r="S48" s="93">
        <v>0</v>
      </c>
      <c r="T48" s="113">
        <v>0</v>
      </c>
      <c r="U48" s="113">
        <v>16.44972838</v>
      </c>
      <c r="V48" s="113">
        <v>0</v>
      </c>
      <c r="W48" s="113">
        <v>0</v>
      </c>
      <c r="X48" s="113">
        <v>0</v>
      </c>
      <c r="Y48" s="113">
        <v>0</v>
      </c>
      <c r="Z48" s="113">
        <v>0</v>
      </c>
      <c r="AA48" s="93">
        <v>0</v>
      </c>
      <c r="AB48" s="93">
        <v>16.449727712975552</v>
      </c>
      <c r="AC48" s="93">
        <v>0</v>
      </c>
      <c r="AD48" s="93">
        <v>0</v>
      </c>
      <c r="AE48" s="93">
        <v>0</v>
      </c>
      <c r="AF48" s="93">
        <v>0</v>
      </c>
      <c r="AG48" s="93">
        <v>0</v>
      </c>
      <c r="AH48" s="113">
        <v>0</v>
      </c>
      <c r="AI48" s="113">
        <v>0</v>
      </c>
      <c r="AJ48" s="113">
        <v>0</v>
      </c>
      <c r="AK48" s="113">
        <v>0</v>
      </c>
      <c r="AL48" s="113">
        <v>0</v>
      </c>
      <c r="AM48" s="113">
        <v>0</v>
      </c>
      <c r="AN48" s="113">
        <v>0</v>
      </c>
      <c r="AO48" s="113">
        <v>0</v>
      </c>
      <c r="AP48" s="117">
        <f t="shared" si="141"/>
        <v>0</v>
      </c>
      <c r="AQ48" s="113">
        <v>0</v>
      </c>
      <c r="AR48" s="113">
        <v>0</v>
      </c>
      <c r="AS48" s="113">
        <v>0</v>
      </c>
      <c r="AT48" s="113">
        <v>0</v>
      </c>
      <c r="AU48" s="113">
        <v>0</v>
      </c>
      <c r="AV48" s="113">
        <v>0</v>
      </c>
      <c r="AW48" s="127">
        <v>14.358133072344101</v>
      </c>
      <c r="AX48" s="113">
        <v>0</v>
      </c>
      <c r="AY48" s="113">
        <v>0</v>
      </c>
      <c r="AZ48" s="113">
        <v>0</v>
      </c>
      <c r="BA48" s="113">
        <v>0</v>
      </c>
      <c r="BB48" s="127">
        <v>13</v>
      </c>
      <c r="BC48" s="93">
        <v>0</v>
      </c>
      <c r="BD48" s="127">
        <v>9.9629999999999992</v>
      </c>
      <c r="BE48" s="93">
        <v>0</v>
      </c>
      <c r="BF48" s="93">
        <v>0</v>
      </c>
      <c r="BG48" s="93">
        <v>0</v>
      </c>
      <c r="BH48" s="93">
        <v>0</v>
      </c>
      <c r="BI48" s="127">
        <v>7</v>
      </c>
      <c r="BJ48" s="113">
        <v>0</v>
      </c>
      <c r="BK48" s="113">
        <v>22.860738721262599</v>
      </c>
      <c r="BL48" s="113">
        <v>0</v>
      </c>
      <c r="BM48" s="113">
        <v>0</v>
      </c>
      <c r="BN48" s="113">
        <v>0</v>
      </c>
      <c r="BO48" s="113">
        <v>0</v>
      </c>
      <c r="BP48" s="113">
        <v>26</v>
      </c>
      <c r="BQ48" s="93">
        <v>0</v>
      </c>
      <c r="BR48" s="93"/>
      <c r="BS48" s="93">
        <v>0</v>
      </c>
      <c r="BT48" s="93">
        <v>0</v>
      </c>
      <c r="BU48" s="93">
        <v>0</v>
      </c>
      <c r="BV48" s="93">
        <v>0</v>
      </c>
      <c r="BW48" s="93">
        <v>0</v>
      </c>
      <c r="BX48" s="113">
        <v>0</v>
      </c>
      <c r="BY48" s="113">
        <v>3.2672923429971101</v>
      </c>
      <c r="BZ48" s="113">
        <v>0</v>
      </c>
      <c r="CA48" s="113">
        <v>0</v>
      </c>
      <c r="CB48" s="113">
        <v>0</v>
      </c>
      <c r="CC48" s="113">
        <v>0</v>
      </c>
      <c r="CD48" s="113">
        <v>4</v>
      </c>
      <c r="CE48" s="93">
        <v>0</v>
      </c>
      <c r="CF48" s="93">
        <v>0</v>
      </c>
      <c r="CG48" s="93">
        <v>0</v>
      </c>
      <c r="CH48" s="93">
        <v>0</v>
      </c>
      <c r="CI48" s="93">
        <v>0</v>
      </c>
      <c r="CJ48" s="93">
        <v>0</v>
      </c>
      <c r="CK48" s="93">
        <v>0</v>
      </c>
      <c r="CL48" s="113">
        <v>0</v>
      </c>
      <c r="CM48" s="113">
        <f t="shared" si="21"/>
        <v>56.935892516603808</v>
      </c>
      <c r="CN48" s="113">
        <f t="shared" si="22"/>
        <v>0</v>
      </c>
      <c r="CO48" s="113">
        <f t="shared" si="23"/>
        <v>0</v>
      </c>
      <c r="CP48" s="113">
        <f t="shared" si="24"/>
        <v>0</v>
      </c>
      <c r="CQ48" s="113">
        <f t="shared" si="25"/>
        <v>0</v>
      </c>
      <c r="CR48" s="113">
        <f t="shared" si="26"/>
        <v>43</v>
      </c>
      <c r="CS48" s="113">
        <f t="shared" si="27"/>
        <v>0</v>
      </c>
      <c r="CT48" s="113">
        <f t="shared" ref="CT48" si="142">BY48+BK48+BD48+AP48+AB48</f>
        <v>52.540758777235261</v>
      </c>
      <c r="CU48" s="113">
        <f t="shared" si="126"/>
        <v>0</v>
      </c>
      <c r="CV48" s="113">
        <f t="shared" si="30"/>
        <v>0</v>
      </c>
      <c r="CW48" s="113">
        <f t="shared" si="31"/>
        <v>0</v>
      </c>
      <c r="CX48" s="113">
        <f t="shared" si="32"/>
        <v>0</v>
      </c>
      <c r="CY48" s="113">
        <f t="shared" si="84"/>
        <v>43</v>
      </c>
      <c r="CZ48" s="144" t="s">
        <v>322</v>
      </c>
      <c r="DA48" s="93"/>
      <c r="DB48" s="93">
        <v>61.977091734023809</v>
      </c>
      <c r="DC48" s="93"/>
      <c r="DD48" s="93"/>
      <c r="DE48" s="93"/>
      <c r="DF48" s="93"/>
      <c r="DG48" s="93"/>
      <c r="DH48" s="94"/>
      <c r="DI48" s="116"/>
      <c r="DJ48" s="116"/>
      <c r="DK48" s="116"/>
      <c r="DL48" s="116"/>
      <c r="DM48" s="116"/>
    </row>
    <row r="49" spans="1:125" ht="47.25" x14ac:dyDescent="0.25">
      <c r="A49" s="113" t="s">
        <v>192</v>
      </c>
      <c r="B49" s="114" t="s">
        <v>193</v>
      </c>
      <c r="C49" s="113" t="s">
        <v>194</v>
      </c>
      <c r="D49" s="113">
        <f t="shared" si="9"/>
        <v>16.850778000000002</v>
      </c>
      <c r="E49" s="113">
        <f t="shared" si="10"/>
        <v>14.803778000000001</v>
      </c>
      <c r="F49" s="43">
        <v>0</v>
      </c>
      <c r="G49" s="43">
        <v>0</v>
      </c>
      <c r="H49" s="43">
        <v>0</v>
      </c>
      <c r="I49" s="43">
        <v>0</v>
      </c>
      <c r="J49" s="43">
        <v>0</v>
      </c>
      <c r="K49" s="43">
        <v>0</v>
      </c>
      <c r="L49" s="43">
        <v>0</v>
      </c>
      <c r="M49" s="43">
        <v>0</v>
      </c>
      <c r="N49" s="43">
        <v>0</v>
      </c>
      <c r="O49" s="43">
        <v>0</v>
      </c>
      <c r="P49" s="43">
        <v>0</v>
      </c>
      <c r="Q49" s="43">
        <v>0</v>
      </c>
      <c r="R49" s="43">
        <v>0</v>
      </c>
      <c r="S49" s="43">
        <v>0</v>
      </c>
      <c r="T49" s="113">
        <v>0</v>
      </c>
      <c r="U49" s="113">
        <v>0</v>
      </c>
      <c r="V49" s="113">
        <v>0</v>
      </c>
      <c r="W49" s="113">
        <v>0</v>
      </c>
      <c r="X49" s="113">
        <v>0</v>
      </c>
      <c r="Y49" s="113">
        <v>0</v>
      </c>
      <c r="Z49" s="113">
        <v>0</v>
      </c>
      <c r="AA49" s="43">
        <v>0</v>
      </c>
      <c r="AB49" s="43">
        <v>0</v>
      </c>
      <c r="AC49" s="43">
        <v>0</v>
      </c>
      <c r="AD49" s="43">
        <v>0</v>
      </c>
      <c r="AE49" s="43">
        <v>0</v>
      </c>
      <c r="AF49" s="43">
        <v>0</v>
      </c>
      <c r="AG49" s="43">
        <v>0</v>
      </c>
      <c r="AH49" s="113">
        <v>0</v>
      </c>
      <c r="AI49" s="127">
        <v>6.5187780000000002</v>
      </c>
      <c r="AJ49" s="113">
        <v>4.46</v>
      </c>
      <c r="AK49" s="113">
        <v>0</v>
      </c>
      <c r="AL49" s="113">
        <v>0</v>
      </c>
      <c r="AM49" s="113">
        <v>0</v>
      </c>
      <c r="AN49" s="113">
        <v>10</v>
      </c>
      <c r="AO49" s="113">
        <v>0</v>
      </c>
      <c r="AP49" s="148">
        <v>5.9077821999999998</v>
      </c>
      <c r="AQ49" s="113">
        <v>5.26</v>
      </c>
      <c r="AR49" s="113">
        <v>0</v>
      </c>
      <c r="AS49" s="113">
        <v>0</v>
      </c>
      <c r="AT49" s="113">
        <v>0</v>
      </c>
      <c r="AU49" s="113">
        <v>10</v>
      </c>
      <c r="AV49" s="113">
        <v>0</v>
      </c>
      <c r="AW49" s="127">
        <v>2.7349999999999999</v>
      </c>
      <c r="AX49" s="127">
        <v>1.6</v>
      </c>
      <c r="AY49" s="113">
        <v>0</v>
      </c>
      <c r="AZ49" s="113">
        <v>0</v>
      </c>
      <c r="BA49" s="113">
        <v>0</v>
      </c>
      <c r="BB49" s="152">
        <v>6</v>
      </c>
      <c r="BC49" s="43">
        <v>0</v>
      </c>
      <c r="BD49" s="127">
        <v>0.68799999999999994</v>
      </c>
      <c r="BE49" s="127">
        <v>0.4</v>
      </c>
      <c r="BF49" s="43">
        <v>0</v>
      </c>
      <c r="BG49" s="43">
        <v>0</v>
      </c>
      <c r="BH49" s="43">
        <v>0</v>
      </c>
      <c r="BI49" s="153">
        <v>1</v>
      </c>
      <c r="BJ49" s="113">
        <v>0</v>
      </c>
      <c r="BK49" s="113">
        <v>1.9</v>
      </c>
      <c r="BL49" s="113">
        <v>1.1200000000000001</v>
      </c>
      <c r="BM49" s="113">
        <v>0</v>
      </c>
      <c r="BN49" s="113">
        <v>0</v>
      </c>
      <c r="BO49" s="113">
        <v>0</v>
      </c>
      <c r="BP49" s="113">
        <v>0</v>
      </c>
      <c r="BQ49" s="43">
        <v>0</v>
      </c>
      <c r="BR49" s="43">
        <v>0</v>
      </c>
      <c r="BS49" s="43">
        <v>0</v>
      </c>
      <c r="BT49" s="43">
        <v>0</v>
      </c>
      <c r="BU49" s="43">
        <v>0</v>
      </c>
      <c r="BV49" s="43">
        <v>0</v>
      </c>
      <c r="BW49" s="43">
        <v>0</v>
      </c>
      <c r="BX49" s="113">
        <v>0</v>
      </c>
      <c r="BY49" s="113">
        <v>5.6970000000000001</v>
      </c>
      <c r="BZ49" s="113">
        <v>3.57</v>
      </c>
      <c r="CA49" s="113">
        <v>0</v>
      </c>
      <c r="CB49" s="113">
        <v>0</v>
      </c>
      <c r="CC49" s="113">
        <v>0</v>
      </c>
      <c r="CD49" s="113">
        <v>0</v>
      </c>
      <c r="CE49" s="43">
        <v>0</v>
      </c>
      <c r="CF49" s="43">
        <v>0</v>
      </c>
      <c r="CG49" s="43">
        <v>0</v>
      </c>
      <c r="CH49" s="43">
        <v>0</v>
      </c>
      <c r="CI49" s="43">
        <v>0</v>
      </c>
      <c r="CJ49" s="43">
        <v>0</v>
      </c>
      <c r="CK49" s="43">
        <v>0</v>
      </c>
      <c r="CL49" s="113">
        <v>0</v>
      </c>
      <c r="CM49" s="113">
        <f t="shared" si="21"/>
        <v>16.850778000000002</v>
      </c>
      <c r="CN49" s="113">
        <f t="shared" si="22"/>
        <v>10.75</v>
      </c>
      <c r="CO49" s="113">
        <f t="shared" si="23"/>
        <v>0</v>
      </c>
      <c r="CP49" s="113">
        <f t="shared" si="24"/>
        <v>0</v>
      </c>
      <c r="CQ49" s="113">
        <f t="shared" si="25"/>
        <v>0</v>
      </c>
      <c r="CR49" s="113">
        <f t="shared" si="26"/>
        <v>16</v>
      </c>
      <c r="CS49" s="113">
        <f t="shared" si="27"/>
        <v>0</v>
      </c>
      <c r="CT49" s="113">
        <f>BY49+BK49+BD49+AP49+AB49</f>
        <v>14.1927822</v>
      </c>
      <c r="CU49" s="113">
        <f t="shared" si="126"/>
        <v>9.5500000000000007</v>
      </c>
      <c r="CV49" s="113">
        <f t="shared" si="30"/>
        <v>0</v>
      </c>
      <c r="CW49" s="113">
        <f t="shared" si="31"/>
        <v>0</v>
      </c>
      <c r="CX49" s="113">
        <f t="shared" si="32"/>
        <v>0</v>
      </c>
      <c r="CY49" s="113">
        <f t="shared" si="84"/>
        <v>16</v>
      </c>
      <c r="CZ49" s="144" t="s">
        <v>323</v>
      </c>
      <c r="DA49" s="43"/>
      <c r="DB49" s="43">
        <v>11.835000000000001</v>
      </c>
      <c r="DC49" s="43"/>
      <c r="DD49" s="43"/>
      <c r="DE49" s="43"/>
      <c r="DF49" s="43"/>
      <c r="DG49" s="43"/>
      <c r="DH49" s="76"/>
      <c r="DI49" s="116"/>
      <c r="DJ49" s="116"/>
      <c r="DK49" s="116"/>
      <c r="DL49" s="116"/>
      <c r="DM49" s="116"/>
    </row>
    <row r="50" spans="1:125" s="8" customFormat="1" ht="53.25" customHeight="1" x14ac:dyDescent="0.25">
      <c r="A50" s="33" t="s">
        <v>195</v>
      </c>
      <c r="B50" s="61" t="s">
        <v>196</v>
      </c>
      <c r="C50" s="33" t="s">
        <v>132</v>
      </c>
      <c r="D50" s="33">
        <f t="shared" si="9"/>
        <v>10.298391970000001</v>
      </c>
      <c r="E50" s="33">
        <f t="shared" si="10"/>
        <v>15.485913570000001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f>U51+U55</f>
        <v>1.6631455399999999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1.4139999999999999</v>
      </c>
      <c r="AC50" s="33">
        <v>0</v>
      </c>
      <c r="AD50" s="33">
        <v>0</v>
      </c>
      <c r="AE50" s="33">
        <v>0</v>
      </c>
      <c r="AF50" s="33">
        <v>0</v>
      </c>
      <c r="AG50" s="33">
        <v>0</v>
      </c>
      <c r="AH50" s="33">
        <v>0</v>
      </c>
      <c r="AI50" s="33">
        <f>AI51+AI55</f>
        <v>2.188088</v>
      </c>
      <c r="AJ50" s="33">
        <f t="shared" ref="AJ50:AK50" si="143">AJ51+AJ55</f>
        <v>0</v>
      </c>
      <c r="AK50" s="33">
        <f t="shared" si="143"/>
        <v>0</v>
      </c>
      <c r="AL50" s="33">
        <f>AL51+AL55</f>
        <v>2.4829999999999997</v>
      </c>
      <c r="AM50" s="33">
        <v>0</v>
      </c>
      <c r="AN50" s="33">
        <v>0</v>
      </c>
      <c r="AO50" s="33">
        <v>0</v>
      </c>
      <c r="AP50" s="33">
        <f>AP51+AP55</f>
        <v>1.8962240000000001</v>
      </c>
      <c r="AQ50" s="33">
        <f t="shared" ref="AQ50:AR50" si="144">AQ51+AQ55</f>
        <v>0</v>
      </c>
      <c r="AR50" s="33">
        <f t="shared" si="144"/>
        <v>0</v>
      </c>
      <c r="AS50" s="33">
        <f>AS51+AS55</f>
        <v>2.262</v>
      </c>
      <c r="AT50" s="33">
        <v>0</v>
      </c>
      <c r="AU50" s="33">
        <v>0</v>
      </c>
      <c r="AV50" s="33">
        <v>0</v>
      </c>
      <c r="AW50" s="33">
        <f t="shared" ref="AW50:BD50" si="145">AW51+AW55</f>
        <v>0.87147839999999999</v>
      </c>
      <c r="AX50" s="33">
        <f t="shared" si="145"/>
        <v>0</v>
      </c>
      <c r="AY50" s="33">
        <f t="shared" si="145"/>
        <v>0</v>
      </c>
      <c r="AZ50" s="33">
        <f t="shared" si="145"/>
        <v>1.05</v>
      </c>
      <c r="BA50" s="33">
        <f t="shared" si="145"/>
        <v>0</v>
      </c>
      <c r="BB50" s="33">
        <f t="shared" si="145"/>
        <v>0</v>
      </c>
      <c r="BC50" s="33">
        <f t="shared" si="145"/>
        <v>0</v>
      </c>
      <c r="BD50" s="33">
        <f t="shared" si="145"/>
        <v>6.0589999999999993</v>
      </c>
      <c r="BE50" s="33">
        <v>0</v>
      </c>
      <c r="BF50" s="33">
        <v>0</v>
      </c>
      <c r="BG50" s="33">
        <f>BG51+BG55</f>
        <v>3.798</v>
      </c>
      <c r="BH50" s="33">
        <v>0</v>
      </c>
      <c r="BI50" s="33">
        <f>BI51+BI55</f>
        <v>0</v>
      </c>
      <c r="BJ50" s="33">
        <v>0</v>
      </c>
      <c r="BK50" s="33">
        <f t="shared" ref="BK50" si="146">BK51+BK55</f>
        <v>0</v>
      </c>
      <c r="BL50" s="33">
        <v>0</v>
      </c>
      <c r="BM50" s="33">
        <v>0</v>
      </c>
      <c r="BN50" s="33">
        <v>0</v>
      </c>
      <c r="BO50" s="33"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  <c r="BW50" s="33">
        <v>0</v>
      </c>
      <c r="BX50" s="33">
        <v>0</v>
      </c>
      <c r="BY50" s="33">
        <f t="shared" ref="BY50" si="147">BY51+BY55</f>
        <v>5.57568003</v>
      </c>
      <c r="BZ50" s="33">
        <v>0</v>
      </c>
      <c r="CA50" s="33">
        <v>0</v>
      </c>
      <c r="CB50" s="33">
        <v>4.8250000000000002</v>
      </c>
      <c r="CC50" s="33">
        <v>0</v>
      </c>
      <c r="CD50" s="33">
        <v>0</v>
      </c>
      <c r="CE50" s="33">
        <v>0</v>
      </c>
      <c r="CF50" s="33">
        <v>0</v>
      </c>
      <c r="CG50" s="33">
        <v>0</v>
      </c>
      <c r="CH50" s="33">
        <v>0</v>
      </c>
      <c r="CI50" s="33">
        <v>0</v>
      </c>
      <c r="CJ50" s="33">
        <v>0</v>
      </c>
      <c r="CK50" s="33">
        <v>0</v>
      </c>
      <c r="CL50" s="33">
        <v>0</v>
      </c>
      <c r="CM50" s="33">
        <f t="shared" si="21"/>
        <v>10.298391970000001</v>
      </c>
      <c r="CN50" s="33">
        <f t="shared" si="22"/>
        <v>0</v>
      </c>
      <c r="CO50" s="33">
        <f t="shared" si="23"/>
        <v>0</v>
      </c>
      <c r="CP50" s="33">
        <f t="shared" si="24"/>
        <v>8.3580000000000005</v>
      </c>
      <c r="CQ50" s="33">
        <f t="shared" si="25"/>
        <v>0</v>
      </c>
      <c r="CR50" s="33">
        <f t="shared" si="26"/>
        <v>0</v>
      </c>
      <c r="CS50" s="33">
        <f t="shared" si="27"/>
        <v>0</v>
      </c>
      <c r="CT50" s="33">
        <f>BY50+BK50+BD50+AP50+AB50</f>
        <v>14.944904029999998</v>
      </c>
      <c r="CU50" s="33">
        <f t="shared" si="126"/>
        <v>0</v>
      </c>
      <c r="CV50" s="33">
        <f t="shared" si="30"/>
        <v>0</v>
      </c>
      <c r="CW50" s="33">
        <f t="shared" si="31"/>
        <v>11.106</v>
      </c>
      <c r="CX50" s="33">
        <f t="shared" si="32"/>
        <v>0</v>
      </c>
      <c r="CY50" s="33">
        <f t="shared" si="84"/>
        <v>0</v>
      </c>
      <c r="CZ50" s="33" t="s">
        <v>129</v>
      </c>
      <c r="DA50" s="33"/>
      <c r="DB50" s="33">
        <v>8.6366416000000008</v>
      </c>
      <c r="DC50" s="33"/>
      <c r="DD50" s="33"/>
      <c r="DE50" s="33"/>
      <c r="DF50" s="33"/>
      <c r="DG50" s="33"/>
      <c r="DH50" s="77"/>
      <c r="DI50" s="84"/>
      <c r="DJ50" s="84"/>
      <c r="DK50" s="84"/>
      <c r="DL50" s="84"/>
      <c r="DM50" s="84"/>
      <c r="DN50" s="75"/>
      <c r="DO50" s="75"/>
      <c r="DP50" s="74"/>
      <c r="DQ50" s="74"/>
      <c r="DR50" s="74"/>
      <c r="DS50" s="74"/>
      <c r="DT50" s="74"/>
      <c r="DU50" s="74"/>
    </row>
    <row r="51" spans="1:125" s="8" customFormat="1" ht="30" customHeight="1" x14ac:dyDescent="0.25">
      <c r="A51" s="33" t="s">
        <v>197</v>
      </c>
      <c r="B51" s="61" t="s">
        <v>198</v>
      </c>
      <c r="C51" s="33" t="s">
        <v>132</v>
      </c>
      <c r="D51" s="33">
        <f t="shared" si="9"/>
        <v>3.40162254</v>
      </c>
      <c r="E51" s="33">
        <f t="shared" si="10"/>
        <v>3.40162254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f>U52</f>
        <v>1.6631455399999999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1.4139999999999999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f t="shared" ref="AI51:AK51" si="148">AI52+AI53+AI54</f>
        <v>1.7384770000000001</v>
      </c>
      <c r="AJ51" s="33">
        <f t="shared" si="148"/>
        <v>0</v>
      </c>
      <c r="AK51" s="33">
        <f t="shared" si="148"/>
        <v>0</v>
      </c>
      <c r="AL51" s="33">
        <f>AL52+AL53+AL54</f>
        <v>1.5579999999999998</v>
      </c>
      <c r="AM51" s="33">
        <v>0</v>
      </c>
      <c r="AN51" s="33">
        <v>0</v>
      </c>
      <c r="AO51" s="33">
        <v>0</v>
      </c>
      <c r="AP51" s="33">
        <f t="shared" ref="AP51:AR51" si="149">AP52+AP53+AP54</f>
        <v>1.4466140000000001</v>
      </c>
      <c r="AQ51" s="33">
        <f t="shared" si="149"/>
        <v>0</v>
      </c>
      <c r="AR51" s="33">
        <f t="shared" si="149"/>
        <v>0</v>
      </c>
      <c r="AS51" s="33">
        <f>AS52+AS53+AS54</f>
        <v>1.337</v>
      </c>
      <c r="AT51" s="33">
        <v>0</v>
      </c>
      <c r="AU51" s="33">
        <v>0</v>
      </c>
      <c r="AV51" s="33">
        <v>0</v>
      </c>
      <c r="AW51" s="33">
        <f t="shared" ref="AW51:BD51" si="150">AW52</f>
        <v>0</v>
      </c>
      <c r="AX51" s="33">
        <f t="shared" si="150"/>
        <v>0</v>
      </c>
      <c r="AY51" s="33">
        <f t="shared" si="150"/>
        <v>0</v>
      </c>
      <c r="AZ51" s="33">
        <f t="shared" si="150"/>
        <v>0</v>
      </c>
      <c r="BA51" s="33">
        <f t="shared" si="150"/>
        <v>0</v>
      </c>
      <c r="BB51" s="33">
        <f t="shared" si="150"/>
        <v>0</v>
      </c>
      <c r="BC51" s="33">
        <f t="shared" si="150"/>
        <v>0</v>
      </c>
      <c r="BD51" s="33">
        <f t="shared" si="150"/>
        <v>0</v>
      </c>
      <c r="BE51" s="33">
        <v>0</v>
      </c>
      <c r="BF51" s="33">
        <v>0</v>
      </c>
      <c r="BG51" s="33">
        <v>0</v>
      </c>
      <c r="BH51" s="33">
        <v>0</v>
      </c>
      <c r="BI51" s="33">
        <v>0</v>
      </c>
      <c r="BJ51" s="33">
        <v>0</v>
      </c>
      <c r="BK51" s="33">
        <f t="shared" ref="BK51" si="151">BK52</f>
        <v>0</v>
      </c>
      <c r="BL51" s="33">
        <v>0</v>
      </c>
      <c r="BM51" s="33">
        <v>0</v>
      </c>
      <c r="BN51" s="33">
        <v>0</v>
      </c>
      <c r="BO51" s="33"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  <c r="BW51" s="33">
        <v>0</v>
      </c>
      <c r="BX51" s="33">
        <v>0</v>
      </c>
      <c r="BY51" s="33">
        <f t="shared" ref="BY51" si="152">BY52</f>
        <v>0</v>
      </c>
      <c r="BZ51" s="33">
        <v>0</v>
      </c>
      <c r="CA51" s="33">
        <v>0</v>
      </c>
      <c r="CB51" s="33">
        <v>0</v>
      </c>
      <c r="CC51" s="33">
        <v>0</v>
      </c>
      <c r="CD51" s="33">
        <v>0</v>
      </c>
      <c r="CE51" s="33">
        <v>0</v>
      </c>
      <c r="CF51" s="33">
        <v>0</v>
      </c>
      <c r="CG51" s="33">
        <v>0</v>
      </c>
      <c r="CH51" s="33">
        <v>0</v>
      </c>
      <c r="CI51" s="33">
        <v>0</v>
      </c>
      <c r="CJ51" s="33">
        <v>0</v>
      </c>
      <c r="CK51" s="33">
        <v>0</v>
      </c>
      <c r="CL51" s="33">
        <v>0</v>
      </c>
      <c r="CM51" s="33">
        <f t="shared" si="21"/>
        <v>3.40162254</v>
      </c>
      <c r="CN51" s="33">
        <f t="shared" si="22"/>
        <v>0</v>
      </c>
      <c r="CO51" s="33">
        <f t="shared" si="23"/>
        <v>0</v>
      </c>
      <c r="CP51" s="33">
        <f t="shared" si="24"/>
        <v>1.5579999999999998</v>
      </c>
      <c r="CQ51" s="33">
        <f t="shared" si="25"/>
        <v>0</v>
      </c>
      <c r="CR51" s="33">
        <f t="shared" si="26"/>
        <v>0</v>
      </c>
      <c r="CS51" s="33">
        <f t="shared" si="27"/>
        <v>0</v>
      </c>
      <c r="CT51" s="33">
        <f>BY51+BK51+BD51+AP51+AB51</f>
        <v>2.860614</v>
      </c>
      <c r="CU51" s="33">
        <f t="shared" si="126"/>
        <v>0</v>
      </c>
      <c r="CV51" s="33">
        <f t="shared" si="30"/>
        <v>0</v>
      </c>
      <c r="CW51" s="33">
        <f t="shared" si="31"/>
        <v>1.5579999999999998</v>
      </c>
      <c r="CX51" s="33">
        <f t="shared" si="32"/>
        <v>0</v>
      </c>
      <c r="CY51" s="33">
        <f t="shared" si="84"/>
        <v>0</v>
      </c>
      <c r="CZ51" s="33" t="s">
        <v>129</v>
      </c>
      <c r="DA51" s="33"/>
      <c r="DB51" s="33">
        <v>0</v>
      </c>
      <c r="DC51" s="33"/>
      <c r="DD51" s="33"/>
      <c r="DE51" s="33"/>
      <c r="DF51" s="33"/>
      <c r="DG51" s="33"/>
      <c r="DH51" s="77"/>
      <c r="DI51" s="84"/>
      <c r="DJ51" s="84"/>
      <c r="DK51" s="84"/>
      <c r="DL51" s="84"/>
      <c r="DM51" s="84"/>
      <c r="DN51" s="75"/>
      <c r="DO51" s="75"/>
      <c r="DP51" s="74"/>
      <c r="DQ51" s="74"/>
      <c r="DR51" s="74"/>
      <c r="DS51" s="74"/>
      <c r="DT51" s="74"/>
      <c r="DU51" s="74"/>
    </row>
    <row r="52" spans="1:125" ht="21.75" customHeight="1" x14ac:dyDescent="0.25">
      <c r="A52" s="113" t="s">
        <v>271</v>
      </c>
      <c r="B52" s="114" t="s">
        <v>272</v>
      </c>
      <c r="C52" s="113" t="s">
        <v>273</v>
      </c>
      <c r="D52" s="113">
        <f t="shared" si="9"/>
        <v>1.6631455399999999</v>
      </c>
      <c r="E52" s="113">
        <f t="shared" si="10"/>
        <v>1.6631455399999999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113">
        <v>0</v>
      </c>
      <c r="U52" s="113">
        <v>1.6631455399999999</v>
      </c>
      <c r="V52" s="113">
        <v>0</v>
      </c>
      <c r="W52" s="113">
        <v>0</v>
      </c>
      <c r="X52" s="113">
        <v>0</v>
      </c>
      <c r="Y52" s="113">
        <v>0</v>
      </c>
      <c r="Z52" s="113">
        <v>0</v>
      </c>
      <c r="AA52" s="93"/>
      <c r="AB52" s="93">
        <v>1.4139999999999999</v>
      </c>
      <c r="AC52" s="93">
        <v>0</v>
      </c>
      <c r="AD52" s="93">
        <v>0</v>
      </c>
      <c r="AE52" s="93">
        <v>0</v>
      </c>
      <c r="AF52" s="93">
        <v>0</v>
      </c>
      <c r="AG52" s="93">
        <v>0</v>
      </c>
      <c r="AH52" s="113">
        <v>0</v>
      </c>
      <c r="AI52" s="113">
        <v>0</v>
      </c>
      <c r="AJ52" s="113">
        <v>0</v>
      </c>
      <c r="AK52" s="113">
        <v>0</v>
      </c>
      <c r="AL52" s="113">
        <v>0</v>
      </c>
      <c r="AM52" s="113">
        <v>0</v>
      </c>
      <c r="AN52" s="113">
        <v>0</v>
      </c>
      <c r="AO52" s="113">
        <v>0</v>
      </c>
      <c r="AP52" s="113">
        <f t="shared" ref="AP52" si="153">AO52</f>
        <v>0</v>
      </c>
      <c r="AQ52" s="113">
        <v>0</v>
      </c>
      <c r="AR52" s="113">
        <v>0</v>
      </c>
      <c r="AS52" s="113">
        <v>0</v>
      </c>
      <c r="AT52" s="113">
        <v>0</v>
      </c>
      <c r="AU52" s="113">
        <v>0</v>
      </c>
      <c r="AV52" s="113">
        <v>0</v>
      </c>
      <c r="AW52" s="113">
        <v>0</v>
      </c>
      <c r="AX52" s="113">
        <v>0</v>
      </c>
      <c r="AY52" s="113">
        <v>0</v>
      </c>
      <c r="AZ52" s="113">
        <v>0</v>
      </c>
      <c r="BA52" s="113">
        <v>0</v>
      </c>
      <c r="BB52" s="113">
        <v>0</v>
      </c>
      <c r="BC52" s="93">
        <v>0</v>
      </c>
      <c r="BD52" s="93">
        <v>0</v>
      </c>
      <c r="BE52" s="93">
        <v>0</v>
      </c>
      <c r="BF52" s="93">
        <v>0</v>
      </c>
      <c r="BG52" s="93">
        <v>0</v>
      </c>
      <c r="BH52" s="93">
        <v>0</v>
      </c>
      <c r="BI52" s="93">
        <v>0</v>
      </c>
      <c r="BJ52" s="113">
        <v>0</v>
      </c>
      <c r="BK52" s="113">
        <v>0</v>
      </c>
      <c r="BL52" s="113">
        <v>0</v>
      </c>
      <c r="BM52" s="113">
        <v>0</v>
      </c>
      <c r="BN52" s="113">
        <v>0</v>
      </c>
      <c r="BO52" s="113">
        <v>0</v>
      </c>
      <c r="BP52" s="113">
        <v>0</v>
      </c>
      <c r="BQ52" s="93">
        <v>0</v>
      </c>
      <c r="BR52" s="93">
        <v>0</v>
      </c>
      <c r="BS52" s="93">
        <v>0</v>
      </c>
      <c r="BT52" s="93">
        <v>0</v>
      </c>
      <c r="BU52" s="93">
        <v>0</v>
      </c>
      <c r="BV52" s="93">
        <v>0</v>
      </c>
      <c r="BW52" s="93">
        <v>0</v>
      </c>
      <c r="BX52" s="113">
        <v>0</v>
      </c>
      <c r="BY52" s="113">
        <v>0</v>
      </c>
      <c r="BZ52" s="113">
        <v>0</v>
      </c>
      <c r="CA52" s="113">
        <v>0</v>
      </c>
      <c r="CB52" s="113">
        <v>0</v>
      </c>
      <c r="CC52" s="113">
        <v>0</v>
      </c>
      <c r="CD52" s="113">
        <v>0</v>
      </c>
      <c r="CE52" s="93">
        <v>0</v>
      </c>
      <c r="CF52" s="93">
        <v>0</v>
      </c>
      <c r="CG52" s="93">
        <v>0</v>
      </c>
      <c r="CH52" s="93">
        <v>0</v>
      </c>
      <c r="CI52" s="93">
        <v>0</v>
      </c>
      <c r="CJ52" s="93">
        <v>0</v>
      </c>
      <c r="CK52" s="93">
        <v>0</v>
      </c>
      <c r="CL52" s="113">
        <v>0</v>
      </c>
      <c r="CM52" s="113">
        <f t="shared" si="21"/>
        <v>1.6631455399999999</v>
      </c>
      <c r="CN52" s="113">
        <f t="shared" si="22"/>
        <v>0</v>
      </c>
      <c r="CO52" s="113">
        <f t="shared" si="23"/>
        <v>0</v>
      </c>
      <c r="CP52" s="113">
        <f t="shared" si="24"/>
        <v>0</v>
      </c>
      <c r="CQ52" s="113">
        <f t="shared" si="25"/>
        <v>0</v>
      </c>
      <c r="CR52" s="113">
        <f t="shared" si="26"/>
        <v>0</v>
      </c>
      <c r="CS52" s="113">
        <f t="shared" si="27"/>
        <v>0</v>
      </c>
      <c r="CT52" s="113">
        <f>BY52+BK52+BD52+AP52+AB52</f>
        <v>1.4139999999999999</v>
      </c>
      <c r="CU52" s="113">
        <f t="shared" si="126"/>
        <v>0</v>
      </c>
      <c r="CV52" s="113">
        <f t="shared" si="30"/>
        <v>0</v>
      </c>
      <c r="CW52" s="113">
        <f t="shared" si="31"/>
        <v>0</v>
      </c>
      <c r="CX52" s="113">
        <f t="shared" si="32"/>
        <v>0</v>
      </c>
      <c r="CY52" s="113">
        <f t="shared" si="84"/>
        <v>0</v>
      </c>
      <c r="CZ52" s="33" t="s">
        <v>129</v>
      </c>
      <c r="DA52" s="93"/>
      <c r="DB52" s="93"/>
      <c r="DC52" s="93"/>
      <c r="DD52" s="93"/>
      <c r="DE52" s="93"/>
      <c r="DF52" s="93"/>
      <c r="DG52" s="93"/>
      <c r="DH52" s="94"/>
      <c r="DI52" s="116"/>
      <c r="DJ52" s="116"/>
      <c r="DK52" s="116"/>
      <c r="DL52" s="116"/>
      <c r="DM52" s="116"/>
    </row>
    <row r="53" spans="1:125" ht="52.5" customHeight="1" x14ac:dyDescent="0.25">
      <c r="A53" s="113" t="s">
        <v>308</v>
      </c>
      <c r="B53" s="114" t="s">
        <v>297</v>
      </c>
      <c r="C53" s="113" t="s">
        <v>298</v>
      </c>
      <c r="D53" s="113">
        <f t="shared" si="9"/>
        <v>1.3669899999999999</v>
      </c>
      <c r="E53" s="113">
        <f t="shared" si="10"/>
        <v>1.3669899999999999</v>
      </c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113">
        <v>0</v>
      </c>
      <c r="U53" s="113">
        <v>0</v>
      </c>
      <c r="V53" s="113">
        <v>0</v>
      </c>
      <c r="W53" s="113">
        <v>0</v>
      </c>
      <c r="X53" s="113">
        <v>0</v>
      </c>
      <c r="Y53" s="113">
        <v>0</v>
      </c>
      <c r="Z53" s="113">
        <v>0</v>
      </c>
      <c r="AA53" s="93">
        <v>0</v>
      </c>
      <c r="AB53" s="93">
        <v>0</v>
      </c>
      <c r="AC53" s="93">
        <v>0</v>
      </c>
      <c r="AD53" s="93">
        <v>0</v>
      </c>
      <c r="AE53" s="93">
        <v>0</v>
      </c>
      <c r="AF53" s="93">
        <v>0</v>
      </c>
      <c r="AG53" s="93">
        <v>0</v>
      </c>
      <c r="AH53" s="113">
        <v>0</v>
      </c>
      <c r="AI53" s="127">
        <v>1.3669899999999999</v>
      </c>
      <c r="AJ53" s="113">
        <v>0</v>
      </c>
      <c r="AK53" s="113">
        <v>0</v>
      </c>
      <c r="AL53" s="127">
        <v>0.84199999999999997</v>
      </c>
      <c r="AM53" s="113">
        <v>0</v>
      </c>
      <c r="AN53" s="113">
        <v>0</v>
      </c>
      <c r="AO53" s="113">
        <v>0</v>
      </c>
      <c r="AP53" s="148">
        <v>1.0751040000000001</v>
      </c>
      <c r="AQ53" s="113">
        <v>0</v>
      </c>
      <c r="AR53" s="113">
        <v>0</v>
      </c>
      <c r="AS53" s="127">
        <v>0.57299999999999995</v>
      </c>
      <c r="AT53" s="113">
        <v>0</v>
      </c>
      <c r="AU53" s="113">
        <v>0</v>
      </c>
      <c r="AV53" s="113">
        <v>0</v>
      </c>
      <c r="AW53" s="113">
        <v>0</v>
      </c>
      <c r="AX53" s="113">
        <v>0</v>
      </c>
      <c r="AY53" s="113">
        <v>0</v>
      </c>
      <c r="AZ53" s="113">
        <v>0</v>
      </c>
      <c r="BA53" s="113">
        <v>0</v>
      </c>
      <c r="BB53" s="113">
        <v>0</v>
      </c>
      <c r="BC53" s="93">
        <v>0</v>
      </c>
      <c r="BD53" s="93">
        <v>0</v>
      </c>
      <c r="BE53" s="93">
        <v>0</v>
      </c>
      <c r="BF53" s="93">
        <v>0</v>
      </c>
      <c r="BG53" s="93">
        <v>0</v>
      </c>
      <c r="BH53" s="93">
        <v>0</v>
      </c>
      <c r="BI53" s="93">
        <v>0</v>
      </c>
      <c r="BJ53" s="113">
        <v>0</v>
      </c>
      <c r="BK53" s="113">
        <v>0</v>
      </c>
      <c r="BL53" s="113">
        <v>0</v>
      </c>
      <c r="BM53" s="113">
        <v>0</v>
      </c>
      <c r="BN53" s="113">
        <v>0</v>
      </c>
      <c r="BO53" s="113">
        <v>0</v>
      </c>
      <c r="BP53" s="113">
        <v>0</v>
      </c>
      <c r="BQ53" s="93">
        <v>0</v>
      </c>
      <c r="BR53" s="93">
        <v>0</v>
      </c>
      <c r="BS53" s="93">
        <v>0</v>
      </c>
      <c r="BT53" s="93">
        <v>0</v>
      </c>
      <c r="BU53" s="93">
        <v>0</v>
      </c>
      <c r="BV53" s="93">
        <v>0</v>
      </c>
      <c r="BW53" s="93">
        <v>0</v>
      </c>
      <c r="BX53" s="113">
        <v>0</v>
      </c>
      <c r="BY53" s="113">
        <v>0</v>
      </c>
      <c r="BZ53" s="113">
        <v>0</v>
      </c>
      <c r="CA53" s="113">
        <v>0</v>
      </c>
      <c r="CB53" s="113">
        <v>0</v>
      </c>
      <c r="CC53" s="113">
        <v>0</v>
      </c>
      <c r="CD53" s="113">
        <v>0</v>
      </c>
      <c r="CE53" s="93">
        <v>0</v>
      </c>
      <c r="CF53" s="93">
        <v>0</v>
      </c>
      <c r="CG53" s="93">
        <v>0</v>
      </c>
      <c r="CH53" s="93">
        <v>0</v>
      </c>
      <c r="CI53" s="93">
        <v>0</v>
      </c>
      <c r="CJ53" s="93">
        <v>0</v>
      </c>
      <c r="CK53" s="93">
        <v>0</v>
      </c>
      <c r="CL53" s="113">
        <v>0</v>
      </c>
      <c r="CM53" s="113">
        <v>0</v>
      </c>
      <c r="CN53" s="113">
        <v>0</v>
      </c>
      <c r="CO53" s="113">
        <v>0</v>
      </c>
      <c r="CP53" s="113">
        <v>0</v>
      </c>
      <c r="CQ53" s="113">
        <v>0</v>
      </c>
      <c r="CR53" s="113">
        <v>0</v>
      </c>
      <c r="CS53" s="113">
        <v>0</v>
      </c>
      <c r="CT53" s="113">
        <f t="shared" ref="CT53:CT61" si="154">BY53+BK53+BD53+AP53+AB53</f>
        <v>1.0751040000000001</v>
      </c>
      <c r="CU53" s="113">
        <f t="shared" si="126"/>
        <v>0</v>
      </c>
      <c r="CV53" s="113">
        <f t="shared" si="30"/>
        <v>0</v>
      </c>
      <c r="CW53" s="113">
        <f t="shared" si="31"/>
        <v>0.84199999999999997</v>
      </c>
      <c r="CX53" s="113">
        <f t="shared" si="32"/>
        <v>0</v>
      </c>
      <c r="CY53" s="113">
        <v>0</v>
      </c>
      <c r="CZ53" s="115"/>
      <c r="DA53" s="93"/>
      <c r="DB53" s="93"/>
      <c r="DC53" s="93"/>
      <c r="DD53" s="93"/>
      <c r="DE53" s="93"/>
      <c r="DF53" s="93"/>
      <c r="DG53" s="93"/>
      <c r="DH53" s="94"/>
      <c r="DI53" s="116"/>
      <c r="DJ53" s="116"/>
      <c r="DK53" s="116"/>
      <c r="DL53" s="116"/>
      <c r="DM53" s="116"/>
    </row>
    <row r="54" spans="1:125" ht="57.75" customHeight="1" x14ac:dyDescent="0.25">
      <c r="A54" s="113" t="s">
        <v>309</v>
      </c>
      <c r="B54" s="114" t="s">
        <v>299</v>
      </c>
      <c r="C54" s="113" t="s">
        <v>300</v>
      </c>
      <c r="D54" s="113">
        <f t="shared" si="9"/>
        <v>0.37148700000000001</v>
      </c>
      <c r="E54" s="113">
        <f t="shared" si="10"/>
        <v>0.37148700000000001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113">
        <v>0</v>
      </c>
      <c r="U54" s="113">
        <v>0</v>
      </c>
      <c r="V54" s="113">
        <v>0</v>
      </c>
      <c r="W54" s="113">
        <v>0</v>
      </c>
      <c r="X54" s="113">
        <v>0</v>
      </c>
      <c r="Y54" s="113">
        <v>0</v>
      </c>
      <c r="Z54" s="113">
        <v>0</v>
      </c>
      <c r="AA54" s="93">
        <v>0</v>
      </c>
      <c r="AB54" s="93">
        <v>0</v>
      </c>
      <c r="AC54" s="93">
        <v>0</v>
      </c>
      <c r="AD54" s="93">
        <v>0</v>
      </c>
      <c r="AE54" s="93">
        <v>0</v>
      </c>
      <c r="AF54" s="93">
        <v>0</v>
      </c>
      <c r="AG54" s="93">
        <v>0</v>
      </c>
      <c r="AH54" s="113">
        <v>0</v>
      </c>
      <c r="AI54" s="127">
        <v>0.37148700000000001</v>
      </c>
      <c r="AJ54" s="113">
        <v>0</v>
      </c>
      <c r="AK54" s="113">
        <v>0</v>
      </c>
      <c r="AL54" s="127">
        <v>0.71599999999999997</v>
      </c>
      <c r="AM54" s="113">
        <v>0</v>
      </c>
      <c r="AN54" s="113">
        <v>0</v>
      </c>
      <c r="AO54" s="113">
        <v>0</v>
      </c>
      <c r="AP54" s="148">
        <v>0.37151000000000001</v>
      </c>
      <c r="AQ54" s="113">
        <v>0</v>
      </c>
      <c r="AR54" s="113">
        <v>0</v>
      </c>
      <c r="AS54" s="127">
        <v>0.76400000000000001</v>
      </c>
      <c r="AT54" s="113">
        <v>0</v>
      </c>
      <c r="AU54" s="113">
        <v>0</v>
      </c>
      <c r="AV54" s="113">
        <v>0</v>
      </c>
      <c r="AW54" s="113">
        <v>0</v>
      </c>
      <c r="AX54" s="113">
        <v>0</v>
      </c>
      <c r="AY54" s="113">
        <v>0</v>
      </c>
      <c r="AZ54" s="113">
        <v>0</v>
      </c>
      <c r="BA54" s="113">
        <v>0</v>
      </c>
      <c r="BB54" s="113">
        <v>0</v>
      </c>
      <c r="BC54" s="93">
        <v>0</v>
      </c>
      <c r="BD54" s="93">
        <v>0</v>
      </c>
      <c r="BE54" s="93">
        <v>0</v>
      </c>
      <c r="BF54" s="93">
        <v>0</v>
      </c>
      <c r="BG54" s="93">
        <v>0</v>
      </c>
      <c r="BH54" s="93">
        <v>0</v>
      </c>
      <c r="BI54" s="93">
        <v>0</v>
      </c>
      <c r="BJ54" s="113">
        <v>0</v>
      </c>
      <c r="BK54" s="113">
        <v>0</v>
      </c>
      <c r="BL54" s="113">
        <v>0</v>
      </c>
      <c r="BM54" s="113">
        <v>0</v>
      </c>
      <c r="BN54" s="113">
        <v>0</v>
      </c>
      <c r="BO54" s="113">
        <v>0</v>
      </c>
      <c r="BP54" s="113">
        <v>0</v>
      </c>
      <c r="BQ54" s="93">
        <v>0</v>
      </c>
      <c r="BR54" s="93">
        <v>0</v>
      </c>
      <c r="BS54" s="93">
        <v>0</v>
      </c>
      <c r="BT54" s="93">
        <v>0</v>
      </c>
      <c r="BU54" s="93">
        <v>0</v>
      </c>
      <c r="BV54" s="93">
        <v>0</v>
      </c>
      <c r="BW54" s="93">
        <v>0</v>
      </c>
      <c r="BX54" s="113">
        <v>0</v>
      </c>
      <c r="BY54" s="113">
        <v>0</v>
      </c>
      <c r="BZ54" s="113">
        <v>0</v>
      </c>
      <c r="CA54" s="113">
        <v>0</v>
      </c>
      <c r="CB54" s="113">
        <v>0</v>
      </c>
      <c r="CC54" s="113">
        <v>0</v>
      </c>
      <c r="CD54" s="113">
        <v>0</v>
      </c>
      <c r="CE54" s="93">
        <v>0</v>
      </c>
      <c r="CF54" s="93">
        <v>0</v>
      </c>
      <c r="CG54" s="93">
        <v>0</v>
      </c>
      <c r="CH54" s="93">
        <v>0</v>
      </c>
      <c r="CI54" s="93">
        <v>0</v>
      </c>
      <c r="CJ54" s="93">
        <v>0</v>
      </c>
      <c r="CK54" s="93">
        <v>0</v>
      </c>
      <c r="CL54" s="113">
        <v>0</v>
      </c>
      <c r="CM54" s="113">
        <v>0</v>
      </c>
      <c r="CN54" s="113">
        <v>0</v>
      </c>
      <c r="CO54" s="113">
        <v>0</v>
      </c>
      <c r="CP54" s="113">
        <v>0</v>
      </c>
      <c r="CQ54" s="113">
        <v>0</v>
      </c>
      <c r="CR54" s="113">
        <v>0</v>
      </c>
      <c r="CS54" s="113">
        <v>0</v>
      </c>
      <c r="CT54" s="113">
        <f t="shared" si="154"/>
        <v>0.37151000000000001</v>
      </c>
      <c r="CU54" s="113">
        <f t="shared" si="126"/>
        <v>0</v>
      </c>
      <c r="CV54" s="113">
        <f t="shared" si="30"/>
        <v>0</v>
      </c>
      <c r="CW54" s="113">
        <f t="shared" si="31"/>
        <v>0.71599999999999997</v>
      </c>
      <c r="CX54" s="113">
        <f t="shared" si="32"/>
        <v>0</v>
      </c>
      <c r="CY54" s="113">
        <v>0</v>
      </c>
      <c r="CZ54" s="115"/>
      <c r="DA54" s="93"/>
      <c r="DB54" s="93"/>
      <c r="DC54" s="93"/>
      <c r="DD54" s="93"/>
      <c r="DE54" s="93"/>
      <c r="DF54" s="93"/>
      <c r="DG54" s="93"/>
      <c r="DH54" s="94"/>
      <c r="DI54" s="116"/>
      <c r="DJ54" s="116"/>
      <c r="DK54" s="116"/>
      <c r="DL54" s="116"/>
      <c r="DM54" s="116"/>
    </row>
    <row r="55" spans="1:125" s="8" customFormat="1" ht="44.25" customHeight="1" x14ac:dyDescent="0.25">
      <c r="A55" s="33" t="s">
        <v>199</v>
      </c>
      <c r="B55" s="61" t="s">
        <v>200</v>
      </c>
      <c r="C55" s="33" t="s">
        <v>132</v>
      </c>
      <c r="D55" s="33">
        <f t="shared" si="9"/>
        <v>6.89676943</v>
      </c>
      <c r="E55" s="33">
        <f t="shared" si="10"/>
        <v>12.084291029999999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f>U56+U57+U58</f>
        <v>0</v>
      </c>
      <c r="V55" s="33">
        <v>0</v>
      </c>
      <c r="W55" s="33">
        <v>0</v>
      </c>
      <c r="X55" s="33"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0</v>
      </c>
      <c r="AD55" s="33">
        <v>0</v>
      </c>
      <c r="AE55" s="33">
        <v>0</v>
      </c>
      <c r="AF55" s="33">
        <v>0</v>
      </c>
      <c r="AG55" s="33">
        <v>0</v>
      </c>
      <c r="AH55" s="33">
        <v>0</v>
      </c>
      <c r="AI55" s="33">
        <f t="shared" ref="AI55:AK55" si="155">AI56+AI57+AI58</f>
        <v>0.44961099999999998</v>
      </c>
      <c r="AJ55" s="33">
        <f t="shared" si="155"/>
        <v>0</v>
      </c>
      <c r="AK55" s="33">
        <f t="shared" si="155"/>
        <v>0</v>
      </c>
      <c r="AL55" s="33">
        <f>AL56+AL57+AL58</f>
        <v>0.92500000000000004</v>
      </c>
      <c r="AM55" s="33">
        <v>0</v>
      </c>
      <c r="AN55" s="33">
        <v>0</v>
      </c>
      <c r="AO55" s="33">
        <v>0</v>
      </c>
      <c r="AP55" s="33">
        <f t="shared" ref="AP55:AR55" si="156">AP56+AP57+AP58</f>
        <v>0.44961000000000001</v>
      </c>
      <c r="AQ55" s="33">
        <f t="shared" si="156"/>
        <v>0</v>
      </c>
      <c r="AR55" s="33">
        <f t="shared" si="156"/>
        <v>0</v>
      </c>
      <c r="AS55" s="33">
        <f>AS56+AS57+AS58</f>
        <v>0.92500000000000004</v>
      </c>
      <c r="AT55" s="33">
        <v>0</v>
      </c>
      <c r="AU55" s="33">
        <v>0</v>
      </c>
      <c r="AV55" s="33">
        <v>0</v>
      </c>
      <c r="AW55" s="33">
        <f t="shared" ref="AW55:BD55" si="157">AW56+AW57+AW58</f>
        <v>0.87147839999999999</v>
      </c>
      <c r="AX55" s="33">
        <f t="shared" si="157"/>
        <v>0</v>
      </c>
      <c r="AY55" s="33">
        <f t="shared" si="157"/>
        <v>0</v>
      </c>
      <c r="AZ55" s="33">
        <f t="shared" si="157"/>
        <v>1.05</v>
      </c>
      <c r="BA55" s="33">
        <f t="shared" si="157"/>
        <v>0</v>
      </c>
      <c r="BB55" s="33">
        <f t="shared" si="157"/>
        <v>0</v>
      </c>
      <c r="BC55" s="33">
        <f t="shared" si="157"/>
        <v>0</v>
      </c>
      <c r="BD55" s="33">
        <f t="shared" si="157"/>
        <v>6.0589999999999993</v>
      </c>
      <c r="BE55" s="33">
        <v>0</v>
      </c>
      <c r="BF55" s="33">
        <v>0</v>
      </c>
      <c r="BG55" s="33">
        <f>BG56+BG57+BG58</f>
        <v>3.798</v>
      </c>
      <c r="BH55" s="33">
        <v>0</v>
      </c>
      <c r="BI55" s="33">
        <v>0</v>
      </c>
      <c r="BJ55" s="33">
        <v>0</v>
      </c>
      <c r="BK55" s="33">
        <f t="shared" ref="BK55" si="158">BK56+BK57+BK58</f>
        <v>0</v>
      </c>
      <c r="BL55" s="33">
        <v>0</v>
      </c>
      <c r="BM55" s="33">
        <v>0</v>
      </c>
      <c r="BN55" s="33">
        <v>0</v>
      </c>
      <c r="BO55" s="33"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  <c r="BW55" s="33">
        <v>0</v>
      </c>
      <c r="BX55" s="33">
        <v>0</v>
      </c>
      <c r="BY55" s="33">
        <f t="shared" ref="BY55" si="159">BY56+BY57+BY58</f>
        <v>5.57568003</v>
      </c>
      <c r="BZ55" s="33">
        <v>0</v>
      </c>
      <c r="CA55" s="33">
        <v>0</v>
      </c>
      <c r="CB55" s="33">
        <v>4.8250000000000002</v>
      </c>
      <c r="CC55" s="33">
        <v>0</v>
      </c>
      <c r="CD55" s="33">
        <v>0</v>
      </c>
      <c r="CE55" s="33">
        <v>0</v>
      </c>
      <c r="CF55" s="33">
        <v>0</v>
      </c>
      <c r="CG55" s="33">
        <v>0</v>
      </c>
      <c r="CH55" s="33">
        <v>0</v>
      </c>
      <c r="CI55" s="33">
        <v>0</v>
      </c>
      <c r="CJ55" s="33">
        <v>0</v>
      </c>
      <c r="CK55" s="33">
        <v>0</v>
      </c>
      <c r="CL55" s="33">
        <v>0</v>
      </c>
      <c r="CM55" s="33">
        <f t="shared" si="21"/>
        <v>6.89676943</v>
      </c>
      <c r="CN55" s="33">
        <f t="shared" si="22"/>
        <v>0</v>
      </c>
      <c r="CO55" s="33">
        <f t="shared" si="23"/>
        <v>0</v>
      </c>
      <c r="CP55" s="33">
        <f t="shared" si="24"/>
        <v>6.8000000000000007</v>
      </c>
      <c r="CQ55" s="33">
        <f t="shared" si="25"/>
        <v>0</v>
      </c>
      <c r="CR55" s="33">
        <f t="shared" si="26"/>
        <v>0</v>
      </c>
      <c r="CS55" s="33">
        <f t="shared" si="27"/>
        <v>0</v>
      </c>
      <c r="CT55" s="33">
        <f>BY55+BK55+BD55+AP55+AB55</f>
        <v>12.084290029999998</v>
      </c>
      <c r="CU55" s="33">
        <f t="shared" si="126"/>
        <v>0</v>
      </c>
      <c r="CV55" s="33">
        <f t="shared" si="30"/>
        <v>0</v>
      </c>
      <c r="CW55" s="33">
        <f t="shared" si="31"/>
        <v>9.548</v>
      </c>
      <c r="CX55" s="33">
        <f t="shared" si="32"/>
        <v>0</v>
      </c>
      <c r="CY55" s="33">
        <f t="shared" si="84"/>
        <v>0</v>
      </c>
      <c r="CZ55" s="33" t="s">
        <v>129</v>
      </c>
      <c r="DA55" s="33"/>
      <c r="DB55" s="33">
        <v>8.6366416000000008</v>
      </c>
      <c r="DC55" s="33"/>
      <c r="DD55" s="33"/>
      <c r="DE55" s="33"/>
      <c r="DF55" s="33"/>
      <c r="DG55" s="33"/>
      <c r="DH55" s="77"/>
      <c r="DI55" s="84"/>
      <c r="DJ55" s="84"/>
      <c r="DK55" s="84"/>
      <c r="DL55" s="84"/>
      <c r="DM55" s="84"/>
      <c r="DN55" s="75"/>
      <c r="DO55" s="75"/>
      <c r="DP55" s="74"/>
      <c r="DQ55" s="74"/>
      <c r="DR55" s="74"/>
      <c r="DS55" s="74"/>
      <c r="DT55" s="74"/>
      <c r="DU55" s="74"/>
    </row>
    <row r="56" spans="1:125" ht="39.75" customHeight="1" x14ac:dyDescent="0.25">
      <c r="A56" s="113" t="s">
        <v>201</v>
      </c>
      <c r="B56" s="114" t="s">
        <v>202</v>
      </c>
      <c r="C56" s="113" t="s">
        <v>203</v>
      </c>
      <c r="D56" s="113">
        <f t="shared" si="9"/>
        <v>3.25708595</v>
      </c>
      <c r="E56" s="113">
        <f t="shared" si="10"/>
        <v>8.4450859499999993</v>
      </c>
      <c r="F56" s="93">
        <v>0</v>
      </c>
      <c r="G56" s="93">
        <v>0</v>
      </c>
      <c r="H56" s="93">
        <v>0</v>
      </c>
      <c r="I56" s="93">
        <v>0</v>
      </c>
      <c r="J56" s="93">
        <v>0</v>
      </c>
      <c r="K56" s="93">
        <v>0</v>
      </c>
      <c r="L56" s="93">
        <v>0</v>
      </c>
      <c r="M56" s="93">
        <v>0</v>
      </c>
      <c r="N56" s="93">
        <v>0</v>
      </c>
      <c r="O56" s="93">
        <v>0</v>
      </c>
      <c r="P56" s="93">
        <v>0</v>
      </c>
      <c r="Q56" s="93">
        <v>0</v>
      </c>
      <c r="R56" s="93">
        <v>0</v>
      </c>
      <c r="S56" s="93">
        <v>0</v>
      </c>
      <c r="T56" s="113">
        <v>0</v>
      </c>
      <c r="U56" s="113">
        <v>0</v>
      </c>
      <c r="V56" s="113">
        <v>0</v>
      </c>
      <c r="W56" s="113">
        <v>0</v>
      </c>
      <c r="X56" s="113">
        <v>0</v>
      </c>
      <c r="Y56" s="113">
        <v>0</v>
      </c>
      <c r="Z56" s="113">
        <v>0</v>
      </c>
      <c r="AA56" s="93">
        <v>0</v>
      </c>
      <c r="AB56" s="93">
        <v>0</v>
      </c>
      <c r="AC56" s="93">
        <v>0</v>
      </c>
      <c r="AD56" s="93">
        <v>0</v>
      </c>
      <c r="AE56" s="93">
        <v>0</v>
      </c>
      <c r="AF56" s="93">
        <v>0</v>
      </c>
      <c r="AG56" s="93">
        <v>0</v>
      </c>
      <c r="AH56" s="113">
        <v>0</v>
      </c>
      <c r="AI56" s="113">
        <v>0</v>
      </c>
      <c r="AJ56" s="113">
        <v>0</v>
      </c>
      <c r="AK56" s="113">
        <v>0</v>
      </c>
      <c r="AL56" s="113">
        <v>0</v>
      </c>
      <c r="AM56" s="113">
        <v>0</v>
      </c>
      <c r="AN56" s="113">
        <v>0</v>
      </c>
      <c r="AO56" s="113">
        <v>0</v>
      </c>
      <c r="AP56" s="113">
        <f t="shared" ref="AP56:AP58" si="160">AO56</f>
        <v>0</v>
      </c>
      <c r="AQ56" s="113">
        <v>0</v>
      </c>
      <c r="AR56" s="113">
        <v>0</v>
      </c>
      <c r="AS56" s="113">
        <v>0</v>
      </c>
      <c r="AT56" s="113">
        <v>0</v>
      </c>
      <c r="AU56" s="113">
        <v>0</v>
      </c>
      <c r="AV56" s="113">
        <v>0</v>
      </c>
      <c r="AW56" s="113">
        <v>0</v>
      </c>
      <c r="AX56" s="113">
        <v>0</v>
      </c>
      <c r="AY56" s="113">
        <v>0</v>
      </c>
      <c r="AZ56" s="113">
        <v>0</v>
      </c>
      <c r="BA56" s="113">
        <v>0</v>
      </c>
      <c r="BB56" s="113">
        <v>0</v>
      </c>
      <c r="BC56" s="93">
        <v>0</v>
      </c>
      <c r="BD56" s="127">
        <v>5.1879999999999997</v>
      </c>
      <c r="BE56" s="93">
        <v>0</v>
      </c>
      <c r="BF56" s="93">
        <v>0</v>
      </c>
      <c r="BG56" s="151">
        <v>3.298</v>
      </c>
      <c r="BH56" s="93">
        <v>0</v>
      </c>
      <c r="BI56" s="93">
        <v>0</v>
      </c>
      <c r="BJ56" s="113">
        <v>0</v>
      </c>
      <c r="BK56" s="113">
        <v>0</v>
      </c>
      <c r="BL56" s="113">
        <v>0</v>
      </c>
      <c r="BM56" s="113">
        <v>0</v>
      </c>
      <c r="BN56" s="113">
        <v>0</v>
      </c>
      <c r="BO56" s="113">
        <v>0</v>
      </c>
      <c r="BP56" s="113">
        <v>0</v>
      </c>
      <c r="BQ56" s="93">
        <v>0</v>
      </c>
      <c r="BR56" s="93">
        <v>0</v>
      </c>
      <c r="BS56" s="93">
        <v>0</v>
      </c>
      <c r="BT56" s="93">
        <v>0</v>
      </c>
      <c r="BU56" s="93">
        <v>0</v>
      </c>
      <c r="BV56" s="93">
        <v>0</v>
      </c>
      <c r="BW56" s="93">
        <v>0</v>
      </c>
      <c r="BX56" s="113">
        <v>0</v>
      </c>
      <c r="BY56" s="113">
        <v>3.25708595</v>
      </c>
      <c r="BZ56" s="113">
        <v>0</v>
      </c>
      <c r="CA56" s="113">
        <v>0</v>
      </c>
      <c r="CB56" s="113">
        <v>2.2850000000000001</v>
      </c>
      <c r="CC56" s="113">
        <v>0</v>
      </c>
      <c r="CD56" s="113">
        <v>0</v>
      </c>
      <c r="CE56" s="93">
        <v>0</v>
      </c>
      <c r="CF56" s="93">
        <v>0</v>
      </c>
      <c r="CG56" s="93">
        <v>0</v>
      </c>
      <c r="CH56" s="93">
        <v>0</v>
      </c>
      <c r="CI56" s="93">
        <v>0</v>
      </c>
      <c r="CJ56" s="93">
        <v>0</v>
      </c>
      <c r="CK56" s="93">
        <v>0</v>
      </c>
      <c r="CL56" s="113">
        <v>0</v>
      </c>
      <c r="CM56" s="113">
        <f t="shared" si="21"/>
        <v>3.25708595</v>
      </c>
      <c r="CN56" s="113">
        <f t="shared" si="22"/>
        <v>0</v>
      </c>
      <c r="CO56" s="113">
        <f t="shared" si="23"/>
        <v>0</v>
      </c>
      <c r="CP56" s="113">
        <f t="shared" si="24"/>
        <v>2.2850000000000001</v>
      </c>
      <c r="CQ56" s="113">
        <f t="shared" si="25"/>
        <v>0</v>
      </c>
      <c r="CR56" s="113">
        <f t="shared" si="26"/>
        <v>0</v>
      </c>
      <c r="CS56" s="113">
        <f t="shared" si="27"/>
        <v>0</v>
      </c>
      <c r="CT56" s="113">
        <f t="shared" si="154"/>
        <v>8.4450859499999993</v>
      </c>
      <c r="CU56" s="113">
        <f t="shared" si="126"/>
        <v>0</v>
      </c>
      <c r="CV56" s="113">
        <f t="shared" si="30"/>
        <v>0</v>
      </c>
      <c r="CW56" s="113">
        <f t="shared" si="31"/>
        <v>5.5830000000000002</v>
      </c>
      <c r="CX56" s="113">
        <f t="shared" si="32"/>
        <v>0</v>
      </c>
      <c r="CY56" s="113">
        <f t="shared" si="84"/>
        <v>0</v>
      </c>
      <c r="CZ56" s="145" t="s">
        <v>324</v>
      </c>
      <c r="DA56" s="93"/>
      <c r="DB56" s="93">
        <v>3.25708595</v>
      </c>
      <c r="DC56" s="93"/>
      <c r="DD56" s="93"/>
      <c r="DE56" s="93"/>
      <c r="DF56" s="93"/>
      <c r="DG56" s="93"/>
      <c r="DH56" s="94"/>
      <c r="DI56" s="116"/>
      <c r="DJ56" s="116"/>
      <c r="DK56" s="116"/>
      <c r="DL56" s="116"/>
      <c r="DM56" s="116"/>
    </row>
    <row r="57" spans="1:125" ht="53.25" customHeight="1" x14ac:dyDescent="0.25">
      <c r="A57" s="113" t="s">
        <v>204</v>
      </c>
      <c r="B57" s="114" t="s">
        <v>205</v>
      </c>
      <c r="C57" s="113" t="s">
        <v>206</v>
      </c>
      <c r="D57" s="113">
        <f t="shared" si="9"/>
        <v>3.63968348</v>
      </c>
      <c r="E57" s="113">
        <f t="shared" si="10"/>
        <v>3.63920508</v>
      </c>
      <c r="F57" s="93">
        <v>0</v>
      </c>
      <c r="G57" s="93">
        <v>0</v>
      </c>
      <c r="H57" s="93">
        <v>0</v>
      </c>
      <c r="I57" s="93">
        <v>0</v>
      </c>
      <c r="J57" s="93">
        <v>0</v>
      </c>
      <c r="K57" s="93">
        <v>0</v>
      </c>
      <c r="L57" s="93">
        <v>0</v>
      </c>
      <c r="M57" s="93">
        <v>0</v>
      </c>
      <c r="N57" s="93">
        <v>0</v>
      </c>
      <c r="O57" s="93">
        <v>0</v>
      </c>
      <c r="P57" s="93">
        <v>0</v>
      </c>
      <c r="Q57" s="93">
        <v>0</v>
      </c>
      <c r="R57" s="93">
        <v>0</v>
      </c>
      <c r="S57" s="93">
        <v>0</v>
      </c>
      <c r="T57" s="113">
        <v>0</v>
      </c>
      <c r="U57" s="113">
        <v>0</v>
      </c>
      <c r="V57" s="113">
        <v>0</v>
      </c>
      <c r="W57" s="113">
        <v>0</v>
      </c>
      <c r="X57" s="113">
        <v>0</v>
      </c>
      <c r="Y57" s="113">
        <v>0</v>
      </c>
      <c r="Z57" s="113">
        <v>0</v>
      </c>
      <c r="AA57" s="93">
        <v>0</v>
      </c>
      <c r="AB57" s="93">
        <v>0</v>
      </c>
      <c r="AC57" s="93">
        <v>0</v>
      </c>
      <c r="AD57" s="93">
        <v>0</v>
      </c>
      <c r="AE57" s="93">
        <v>0</v>
      </c>
      <c r="AF57" s="93">
        <v>0</v>
      </c>
      <c r="AG57" s="93">
        <v>0</v>
      </c>
      <c r="AH57" s="113">
        <v>0</v>
      </c>
      <c r="AI57" s="127">
        <v>0.44961099999999998</v>
      </c>
      <c r="AJ57" s="113">
        <v>0</v>
      </c>
      <c r="AK57" s="113">
        <v>0</v>
      </c>
      <c r="AL57" s="127">
        <v>0.92500000000000004</v>
      </c>
      <c r="AM57" s="113">
        <v>0</v>
      </c>
      <c r="AN57" s="113">
        <v>0</v>
      </c>
      <c r="AO57" s="113">
        <v>0</v>
      </c>
      <c r="AP57" s="148">
        <v>0.44961000000000001</v>
      </c>
      <c r="AQ57" s="113">
        <v>0</v>
      </c>
      <c r="AR57" s="113">
        <v>0</v>
      </c>
      <c r="AS57" s="127">
        <v>0.92500000000000004</v>
      </c>
      <c r="AT57" s="113">
        <v>0</v>
      </c>
      <c r="AU57" s="113">
        <v>0</v>
      </c>
      <c r="AV57" s="113">
        <v>0</v>
      </c>
      <c r="AW57" s="127">
        <v>0.87147839999999999</v>
      </c>
      <c r="AX57" s="113">
        <v>0</v>
      </c>
      <c r="AY57" s="113">
        <v>0</v>
      </c>
      <c r="AZ57" s="127">
        <v>1.05</v>
      </c>
      <c r="BA57" s="113">
        <v>0</v>
      </c>
      <c r="BB57" s="113">
        <v>0</v>
      </c>
      <c r="BC57" s="93">
        <v>0</v>
      </c>
      <c r="BD57" s="127">
        <v>0.871</v>
      </c>
      <c r="BE57" s="93">
        <v>0</v>
      </c>
      <c r="BF57" s="93">
        <v>0</v>
      </c>
      <c r="BG57" s="151">
        <v>0.5</v>
      </c>
      <c r="BH57" s="93">
        <v>0</v>
      </c>
      <c r="BI57" s="93">
        <v>0</v>
      </c>
      <c r="BJ57" s="113">
        <v>0</v>
      </c>
      <c r="BK57" s="113">
        <v>0</v>
      </c>
      <c r="BL57" s="113">
        <v>0</v>
      </c>
      <c r="BM57" s="113">
        <v>0</v>
      </c>
      <c r="BN57" s="113">
        <v>0</v>
      </c>
      <c r="BO57" s="113">
        <v>0</v>
      </c>
      <c r="BP57" s="113">
        <v>0</v>
      </c>
      <c r="BQ57" s="93">
        <v>0</v>
      </c>
      <c r="BR57" s="93">
        <v>0</v>
      </c>
      <c r="BS57" s="93">
        <v>0</v>
      </c>
      <c r="BT57" s="93">
        <v>0</v>
      </c>
      <c r="BU57" s="93">
        <v>0</v>
      </c>
      <c r="BV57" s="93">
        <v>0</v>
      </c>
      <c r="BW57" s="93">
        <v>0</v>
      </c>
      <c r="BX57" s="113">
        <v>0</v>
      </c>
      <c r="BY57" s="113">
        <v>2.31859408</v>
      </c>
      <c r="BZ57" s="113">
        <v>0</v>
      </c>
      <c r="CA57" s="113">
        <v>0</v>
      </c>
      <c r="CB57" s="113">
        <v>2.54</v>
      </c>
      <c r="CC57" s="113">
        <v>0</v>
      </c>
      <c r="CD57" s="113">
        <v>0</v>
      </c>
      <c r="CE57" s="93">
        <v>0</v>
      </c>
      <c r="CF57" s="93">
        <v>0</v>
      </c>
      <c r="CG57" s="93">
        <v>0</v>
      </c>
      <c r="CH57" s="93">
        <v>0</v>
      </c>
      <c r="CI57" s="93">
        <v>0</v>
      </c>
      <c r="CJ57" s="93">
        <v>0</v>
      </c>
      <c r="CK57" s="93">
        <v>0</v>
      </c>
      <c r="CL57" s="113">
        <v>0</v>
      </c>
      <c r="CM57" s="113">
        <f t="shared" si="21"/>
        <v>3.63968348</v>
      </c>
      <c r="CN57" s="113">
        <f t="shared" si="22"/>
        <v>0</v>
      </c>
      <c r="CO57" s="113">
        <f t="shared" si="23"/>
        <v>0</v>
      </c>
      <c r="CP57" s="113">
        <f t="shared" si="24"/>
        <v>4.5150000000000006</v>
      </c>
      <c r="CQ57" s="113">
        <f t="shared" si="25"/>
        <v>0</v>
      </c>
      <c r="CR57" s="113">
        <f t="shared" si="26"/>
        <v>0</v>
      </c>
      <c r="CS57" s="113">
        <f t="shared" si="27"/>
        <v>0</v>
      </c>
      <c r="CT57" s="113">
        <f t="shared" si="154"/>
        <v>3.6392040799999998</v>
      </c>
      <c r="CU57" s="113">
        <f t="shared" si="126"/>
        <v>0</v>
      </c>
      <c r="CV57" s="113">
        <f t="shared" si="30"/>
        <v>0</v>
      </c>
      <c r="CW57" s="113">
        <f t="shared" si="31"/>
        <v>3.9649999999999999</v>
      </c>
      <c r="CX57" s="113">
        <f t="shared" si="32"/>
        <v>0</v>
      </c>
      <c r="CY57" s="113">
        <f t="shared" si="84"/>
        <v>0</v>
      </c>
      <c r="CZ57" s="115" t="s">
        <v>325</v>
      </c>
      <c r="DA57" s="93"/>
      <c r="DB57" s="93">
        <v>3.19007248</v>
      </c>
      <c r="DC57" s="93"/>
      <c r="DD57" s="93"/>
      <c r="DE57" s="93"/>
      <c r="DF57" s="93"/>
      <c r="DG57" s="93"/>
      <c r="DH57" s="94"/>
      <c r="DI57" s="116"/>
      <c r="DJ57" s="116"/>
      <c r="DK57" s="116"/>
      <c r="DL57" s="116"/>
      <c r="DM57" s="116"/>
    </row>
    <row r="58" spans="1:125" ht="26.25" customHeight="1" x14ac:dyDescent="0.25">
      <c r="A58" s="113" t="s">
        <v>207</v>
      </c>
      <c r="B58" s="114" t="s">
        <v>208</v>
      </c>
      <c r="C58" s="113" t="s">
        <v>209</v>
      </c>
      <c r="D58" s="113">
        <f t="shared" si="9"/>
        <v>0</v>
      </c>
      <c r="E58" s="113">
        <f t="shared" si="10"/>
        <v>0</v>
      </c>
      <c r="F58" s="93">
        <v>0</v>
      </c>
      <c r="G58" s="93">
        <v>0</v>
      </c>
      <c r="H58" s="93">
        <v>0</v>
      </c>
      <c r="I58" s="93">
        <v>0</v>
      </c>
      <c r="J58" s="93">
        <v>0</v>
      </c>
      <c r="K58" s="93">
        <v>0</v>
      </c>
      <c r="L58" s="93">
        <v>0</v>
      </c>
      <c r="M58" s="93">
        <v>0</v>
      </c>
      <c r="N58" s="93">
        <v>0</v>
      </c>
      <c r="O58" s="93">
        <v>0</v>
      </c>
      <c r="P58" s="93">
        <v>0</v>
      </c>
      <c r="Q58" s="93">
        <v>0</v>
      </c>
      <c r="R58" s="93">
        <v>0</v>
      </c>
      <c r="S58" s="93">
        <v>0</v>
      </c>
      <c r="T58" s="113">
        <v>0</v>
      </c>
      <c r="U58" s="113">
        <v>0</v>
      </c>
      <c r="V58" s="113">
        <v>0</v>
      </c>
      <c r="W58" s="113">
        <v>0</v>
      </c>
      <c r="X58" s="113">
        <v>0</v>
      </c>
      <c r="Y58" s="113">
        <v>0</v>
      </c>
      <c r="Z58" s="113">
        <v>0</v>
      </c>
      <c r="AA58" s="93">
        <v>0</v>
      </c>
      <c r="AB58" s="93">
        <v>0</v>
      </c>
      <c r="AC58" s="93">
        <v>0</v>
      </c>
      <c r="AD58" s="93">
        <v>0</v>
      </c>
      <c r="AE58" s="93">
        <v>0</v>
      </c>
      <c r="AF58" s="93">
        <v>0</v>
      </c>
      <c r="AG58" s="93">
        <v>0</v>
      </c>
      <c r="AH58" s="113">
        <v>0</v>
      </c>
      <c r="AI58" s="113">
        <v>0</v>
      </c>
      <c r="AJ58" s="113">
        <v>0</v>
      </c>
      <c r="AK58" s="113">
        <v>0</v>
      </c>
      <c r="AL58" s="113">
        <v>0</v>
      </c>
      <c r="AM58" s="113">
        <v>0</v>
      </c>
      <c r="AN58" s="113">
        <v>0</v>
      </c>
      <c r="AO58" s="113">
        <v>0</v>
      </c>
      <c r="AP58" s="118">
        <f t="shared" si="160"/>
        <v>0</v>
      </c>
      <c r="AQ58" s="113">
        <v>0</v>
      </c>
      <c r="AR58" s="113">
        <v>0</v>
      </c>
      <c r="AS58" s="113">
        <v>0</v>
      </c>
      <c r="AT58" s="113">
        <v>0</v>
      </c>
      <c r="AU58" s="113">
        <v>0</v>
      </c>
      <c r="AV58" s="113">
        <v>0</v>
      </c>
      <c r="AW58" s="113">
        <v>0</v>
      </c>
      <c r="AX58" s="113">
        <v>0</v>
      </c>
      <c r="AY58" s="113">
        <v>0</v>
      </c>
      <c r="AZ58" s="113">
        <v>0</v>
      </c>
      <c r="BA58" s="113">
        <v>0</v>
      </c>
      <c r="BB58" s="113">
        <v>0</v>
      </c>
      <c r="BC58" s="93"/>
      <c r="BD58" s="117">
        <f t="shared" ref="BD58" si="161">BC58</f>
        <v>0</v>
      </c>
      <c r="BE58" s="93">
        <v>0</v>
      </c>
      <c r="BF58" s="93">
        <v>0</v>
      </c>
      <c r="BG58" s="93">
        <v>0</v>
      </c>
      <c r="BH58" s="93">
        <v>0</v>
      </c>
      <c r="BI58" s="93">
        <v>0</v>
      </c>
      <c r="BJ58" s="113">
        <v>0</v>
      </c>
      <c r="BK58" s="113">
        <v>0</v>
      </c>
      <c r="BL58" s="113">
        <v>0</v>
      </c>
      <c r="BM58" s="113">
        <v>0</v>
      </c>
      <c r="BN58" s="113">
        <v>0</v>
      </c>
      <c r="BO58" s="113">
        <v>0</v>
      </c>
      <c r="BP58" s="113">
        <v>0</v>
      </c>
      <c r="BQ58" s="93">
        <v>0</v>
      </c>
      <c r="BR58" s="93"/>
      <c r="BS58" s="93">
        <v>0</v>
      </c>
      <c r="BT58" s="93">
        <v>0</v>
      </c>
      <c r="BU58" s="93">
        <v>0</v>
      </c>
      <c r="BV58" s="93">
        <v>0</v>
      </c>
      <c r="BW58" s="93">
        <v>0</v>
      </c>
      <c r="BX58" s="113">
        <v>0</v>
      </c>
      <c r="BY58" s="113">
        <v>0</v>
      </c>
      <c r="BZ58" s="113">
        <v>0</v>
      </c>
      <c r="CA58" s="113">
        <v>0</v>
      </c>
      <c r="CB58" s="113">
        <v>0</v>
      </c>
      <c r="CC58" s="113">
        <v>0</v>
      </c>
      <c r="CD58" s="113">
        <v>0</v>
      </c>
      <c r="CE58" s="93">
        <v>0</v>
      </c>
      <c r="CF58" s="93">
        <v>0</v>
      </c>
      <c r="CG58" s="93">
        <v>0</v>
      </c>
      <c r="CH58" s="93">
        <v>0</v>
      </c>
      <c r="CI58" s="93">
        <v>0</v>
      </c>
      <c r="CJ58" s="93">
        <v>0</v>
      </c>
      <c r="CK58" s="93">
        <v>0</v>
      </c>
      <c r="CL58" s="113">
        <v>0</v>
      </c>
      <c r="CM58" s="113">
        <f t="shared" si="21"/>
        <v>0</v>
      </c>
      <c r="CN58" s="113">
        <f t="shared" si="22"/>
        <v>0</v>
      </c>
      <c r="CO58" s="113">
        <f t="shared" si="23"/>
        <v>0</v>
      </c>
      <c r="CP58" s="113">
        <f t="shared" si="24"/>
        <v>0</v>
      </c>
      <c r="CQ58" s="113">
        <f t="shared" si="25"/>
        <v>0</v>
      </c>
      <c r="CR58" s="113">
        <f t="shared" si="26"/>
        <v>0</v>
      </c>
      <c r="CS58" s="113">
        <f t="shared" si="27"/>
        <v>0</v>
      </c>
      <c r="CT58" s="113">
        <f t="shared" si="154"/>
        <v>0</v>
      </c>
      <c r="CU58" s="113">
        <f t="shared" si="126"/>
        <v>0</v>
      </c>
      <c r="CV58" s="113">
        <f t="shared" si="30"/>
        <v>0</v>
      </c>
      <c r="CW58" s="113">
        <f t="shared" si="31"/>
        <v>0</v>
      </c>
      <c r="CX58" s="113">
        <f t="shared" si="32"/>
        <v>0</v>
      </c>
      <c r="CY58" s="113">
        <f t="shared" si="84"/>
        <v>0</v>
      </c>
      <c r="CZ58" s="113" t="s">
        <v>129</v>
      </c>
      <c r="DA58" s="93"/>
      <c r="DB58" s="93">
        <v>2.1894831699999999</v>
      </c>
      <c r="DC58" s="93"/>
      <c r="DD58" s="93"/>
      <c r="DE58" s="93"/>
      <c r="DF58" s="93"/>
      <c r="DG58" s="93"/>
      <c r="DH58" s="94"/>
      <c r="DI58" s="116"/>
      <c r="DJ58" s="116"/>
      <c r="DK58" s="116"/>
      <c r="DL58" s="116"/>
      <c r="DM58" s="116"/>
    </row>
    <row r="59" spans="1:125" s="8" customFormat="1" ht="39.75" customHeight="1" x14ac:dyDescent="0.25">
      <c r="A59" s="33" t="s">
        <v>210</v>
      </c>
      <c r="B59" s="61" t="s">
        <v>211</v>
      </c>
      <c r="C59" s="33" t="s">
        <v>132</v>
      </c>
      <c r="D59" s="33">
        <f t="shared" si="9"/>
        <v>25.295000000000002</v>
      </c>
      <c r="E59" s="33">
        <f t="shared" si="10"/>
        <v>28.838000000000001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3">
        <v>0</v>
      </c>
      <c r="O59" s="33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f>U60+U62+U63+U64+U65+U67+U66+U68</f>
        <v>6.0359999999999996</v>
      </c>
      <c r="V59" s="33">
        <v>0</v>
      </c>
      <c r="W59" s="33">
        <v>0</v>
      </c>
      <c r="X59" s="33">
        <v>0</v>
      </c>
      <c r="Y59" s="33">
        <v>0</v>
      </c>
      <c r="Z59" s="33">
        <v>0</v>
      </c>
      <c r="AA59" s="33">
        <v>0</v>
      </c>
      <c r="AB59" s="33">
        <v>5.3554000000000004</v>
      </c>
      <c r="AC59" s="33">
        <v>0</v>
      </c>
      <c r="AD59" s="33">
        <v>0</v>
      </c>
      <c r="AE59" s="33">
        <v>0</v>
      </c>
      <c r="AF59" s="33">
        <v>0</v>
      </c>
      <c r="AG59" s="33">
        <v>0</v>
      </c>
      <c r="AH59" s="33">
        <v>0</v>
      </c>
      <c r="AI59" s="33">
        <f>AI60+AI62+AI63+AI64+AI65+AI67+AI68+AI66+AI69+AI70+AI71</f>
        <v>4.4080000000000004</v>
      </c>
      <c r="AJ59" s="33">
        <v>0</v>
      </c>
      <c r="AK59" s="33">
        <v>0</v>
      </c>
      <c r="AL59" s="33">
        <v>0</v>
      </c>
      <c r="AM59" s="33">
        <v>0</v>
      </c>
      <c r="AN59" s="33">
        <f>AN60</f>
        <v>177</v>
      </c>
      <c r="AO59" s="33">
        <v>0</v>
      </c>
      <c r="AP59" s="33">
        <f>AP60+AP62+AP63+AP64+AP65+AP67+AP68+AP66+AP69+AP70+AP71</f>
        <v>2.9812370000000001</v>
      </c>
      <c r="AQ59" s="33">
        <v>0</v>
      </c>
      <c r="AR59" s="33">
        <v>0</v>
      </c>
      <c r="AS59" s="33">
        <v>0</v>
      </c>
      <c r="AT59" s="33">
        <v>0</v>
      </c>
      <c r="AU59" s="33">
        <f>AU60</f>
        <v>135</v>
      </c>
      <c r="AV59" s="33">
        <v>0</v>
      </c>
      <c r="AW59" s="33">
        <f t="shared" ref="AW59:BD59" si="162">AW60+AW62+AW63+AW64+AW65+AW67+AW66+AW68</f>
        <v>5.5270000000000001</v>
      </c>
      <c r="AX59" s="33">
        <f t="shared" si="162"/>
        <v>0</v>
      </c>
      <c r="AY59" s="33">
        <f t="shared" si="162"/>
        <v>0</v>
      </c>
      <c r="AZ59" s="33">
        <f t="shared" si="162"/>
        <v>0</v>
      </c>
      <c r="BA59" s="33">
        <f t="shared" si="162"/>
        <v>0</v>
      </c>
      <c r="BB59" s="33">
        <f t="shared" si="162"/>
        <v>239</v>
      </c>
      <c r="BC59" s="33">
        <f t="shared" si="162"/>
        <v>0</v>
      </c>
      <c r="BD59" s="33">
        <f t="shared" si="162"/>
        <v>9.07</v>
      </c>
      <c r="BE59" s="33">
        <v>0</v>
      </c>
      <c r="BF59" s="33">
        <v>0</v>
      </c>
      <c r="BG59" s="33">
        <v>0</v>
      </c>
      <c r="BH59" s="33">
        <v>0</v>
      </c>
      <c r="BI59" s="33">
        <f>BI60+BI62+BI63+BI64+BI65+BI66+BI67+BI68</f>
        <v>217</v>
      </c>
      <c r="BJ59" s="33">
        <v>0</v>
      </c>
      <c r="BK59" s="33">
        <f t="shared" ref="BK59:BX59" si="163">BK60+BK62+BK63+BK64+BK65+BK67+BK66+BK68</f>
        <v>4.6509999999999998</v>
      </c>
      <c r="BL59" s="33">
        <f t="shared" si="163"/>
        <v>0</v>
      </c>
      <c r="BM59" s="33">
        <f t="shared" si="163"/>
        <v>0</v>
      </c>
      <c r="BN59" s="33">
        <f t="shared" si="163"/>
        <v>0</v>
      </c>
      <c r="BO59" s="33">
        <f t="shared" si="163"/>
        <v>0</v>
      </c>
      <c r="BP59" s="33">
        <f t="shared" si="163"/>
        <v>176</v>
      </c>
      <c r="BQ59" s="33">
        <f t="shared" si="163"/>
        <v>0</v>
      </c>
      <c r="BR59" s="33">
        <f t="shared" si="163"/>
        <v>0</v>
      </c>
      <c r="BS59" s="33">
        <f t="shared" si="163"/>
        <v>0</v>
      </c>
      <c r="BT59" s="33">
        <f t="shared" si="163"/>
        <v>0</v>
      </c>
      <c r="BU59" s="33">
        <f t="shared" si="163"/>
        <v>0</v>
      </c>
      <c r="BV59" s="33">
        <f t="shared" si="163"/>
        <v>0</v>
      </c>
      <c r="BW59" s="33">
        <f t="shared" si="163"/>
        <v>0</v>
      </c>
      <c r="BX59" s="33">
        <f t="shared" si="163"/>
        <v>0</v>
      </c>
      <c r="BY59" s="33">
        <f t="shared" ref="BY59:CK59" si="164">BY60+BY62+BY63+BY64+BY65+BY67+BY66+BY68</f>
        <v>4.673</v>
      </c>
      <c r="BZ59" s="33">
        <f t="shared" si="164"/>
        <v>0</v>
      </c>
      <c r="CA59" s="33">
        <f t="shared" si="164"/>
        <v>0</v>
      </c>
      <c r="CB59" s="33">
        <f t="shared" si="164"/>
        <v>0</v>
      </c>
      <c r="CC59" s="33">
        <f t="shared" si="164"/>
        <v>0</v>
      </c>
      <c r="CD59" s="33">
        <f t="shared" si="164"/>
        <v>164</v>
      </c>
      <c r="CE59" s="33">
        <f t="shared" si="164"/>
        <v>0</v>
      </c>
      <c r="CF59" s="33">
        <f t="shared" si="164"/>
        <v>0</v>
      </c>
      <c r="CG59" s="33">
        <f t="shared" si="164"/>
        <v>0</v>
      </c>
      <c r="CH59" s="33">
        <f t="shared" si="164"/>
        <v>0</v>
      </c>
      <c r="CI59" s="33">
        <f t="shared" si="164"/>
        <v>0</v>
      </c>
      <c r="CJ59" s="33">
        <f t="shared" si="164"/>
        <v>0</v>
      </c>
      <c r="CK59" s="33">
        <f t="shared" si="164"/>
        <v>0</v>
      </c>
      <c r="CL59" s="33">
        <v>0</v>
      </c>
      <c r="CM59" s="33">
        <f t="shared" si="21"/>
        <v>25.295000000000002</v>
      </c>
      <c r="CN59" s="33">
        <f t="shared" si="22"/>
        <v>0</v>
      </c>
      <c r="CO59" s="33">
        <f t="shared" si="23"/>
        <v>0</v>
      </c>
      <c r="CP59" s="33">
        <f t="shared" si="24"/>
        <v>0</v>
      </c>
      <c r="CQ59" s="33">
        <f t="shared" si="25"/>
        <v>0</v>
      </c>
      <c r="CR59" s="33">
        <f t="shared" si="26"/>
        <v>756</v>
      </c>
      <c r="CS59" s="33">
        <f t="shared" si="27"/>
        <v>0</v>
      </c>
      <c r="CT59" s="33">
        <f t="shared" si="154"/>
        <v>26.730636999999998</v>
      </c>
      <c r="CU59" s="33">
        <f t="shared" si="126"/>
        <v>0</v>
      </c>
      <c r="CV59" s="33">
        <f t="shared" si="30"/>
        <v>0</v>
      </c>
      <c r="CW59" s="33">
        <f t="shared" si="31"/>
        <v>0</v>
      </c>
      <c r="CX59" s="33">
        <f t="shared" si="32"/>
        <v>0</v>
      </c>
      <c r="CY59" s="33">
        <f t="shared" si="84"/>
        <v>756</v>
      </c>
      <c r="CZ59" s="33" t="s">
        <v>129</v>
      </c>
      <c r="DA59" s="33"/>
      <c r="DB59" s="33">
        <v>25.295000000000002</v>
      </c>
      <c r="DC59" s="33"/>
      <c r="DD59" s="33"/>
      <c r="DE59" s="33"/>
      <c r="DF59" s="33"/>
      <c r="DG59" s="33"/>
      <c r="DH59" s="77"/>
      <c r="DI59" s="84"/>
      <c r="DJ59" s="84"/>
      <c r="DK59" s="84"/>
      <c r="DL59" s="84"/>
      <c r="DM59" s="84"/>
      <c r="DN59" s="75"/>
      <c r="DO59" s="75"/>
      <c r="DP59" s="74"/>
      <c r="DQ59" s="74"/>
      <c r="DR59" s="74"/>
      <c r="DS59" s="74"/>
      <c r="DT59" s="74"/>
      <c r="DU59" s="74"/>
    </row>
    <row r="60" spans="1:125" s="8" customFormat="1" ht="39.75" customHeight="1" x14ac:dyDescent="0.25">
      <c r="A60" s="33" t="s">
        <v>212</v>
      </c>
      <c r="B60" s="61" t="s">
        <v>213</v>
      </c>
      <c r="C60" s="33" t="s">
        <v>132</v>
      </c>
      <c r="D60" s="33">
        <f t="shared" si="9"/>
        <v>25.295000000000002</v>
      </c>
      <c r="E60" s="33">
        <f t="shared" si="10"/>
        <v>28.838000000000001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33">
        <v>0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f>U61</f>
        <v>6.0359999999999996</v>
      </c>
      <c r="V60" s="33">
        <v>0</v>
      </c>
      <c r="W60" s="33">
        <v>0</v>
      </c>
      <c r="X60" s="33">
        <v>0</v>
      </c>
      <c r="Y60" s="33">
        <v>0</v>
      </c>
      <c r="Z60" s="33">
        <v>0</v>
      </c>
      <c r="AA60" s="33">
        <v>0</v>
      </c>
      <c r="AB60" s="33">
        <v>5.3554000000000004</v>
      </c>
      <c r="AC60" s="33">
        <v>0</v>
      </c>
      <c r="AD60" s="33">
        <v>0</v>
      </c>
      <c r="AE60" s="33">
        <v>0</v>
      </c>
      <c r="AF60" s="33">
        <v>0</v>
      </c>
      <c r="AG60" s="33">
        <v>0</v>
      </c>
      <c r="AH60" s="33">
        <v>0</v>
      </c>
      <c r="AI60" s="33">
        <f>AI61</f>
        <v>4.4080000000000004</v>
      </c>
      <c r="AJ60" s="33">
        <v>0</v>
      </c>
      <c r="AK60" s="33">
        <v>0</v>
      </c>
      <c r="AL60" s="33">
        <v>0</v>
      </c>
      <c r="AM60" s="33">
        <v>0</v>
      </c>
      <c r="AN60" s="33">
        <f>AN61</f>
        <v>177</v>
      </c>
      <c r="AO60" s="33">
        <v>0</v>
      </c>
      <c r="AP60" s="33">
        <f>AP61</f>
        <v>2.9812370000000001</v>
      </c>
      <c r="AQ60" s="33">
        <v>0</v>
      </c>
      <c r="AR60" s="33">
        <v>0</v>
      </c>
      <c r="AS60" s="33">
        <v>0</v>
      </c>
      <c r="AT60" s="33">
        <v>0</v>
      </c>
      <c r="AU60" s="33">
        <f>AU61</f>
        <v>135</v>
      </c>
      <c r="AV60" s="33">
        <v>0</v>
      </c>
      <c r="AW60" s="33">
        <f t="shared" ref="AW60:BI60" si="165">AW61</f>
        <v>5.5270000000000001</v>
      </c>
      <c r="AX60" s="33">
        <f t="shared" si="165"/>
        <v>0</v>
      </c>
      <c r="AY60" s="33">
        <f t="shared" si="165"/>
        <v>0</v>
      </c>
      <c r="AZ60" s="33">
        <f t="shared" si="165"/>
        <v>0</v>
      </c>
      <c r="BA60" s="33">
        <f t="shared" si="165"/>
        <v>0</v>
      </c>
      <c r="BB60" s="33">
        <f t="shared" si="165"/>
        <v>239</v>
      </c>
      <c r="BC60" s="33">
        <f t="shared" si="165"/>
        <v>0</v>
      </c>
      <c r="BD60" s="33">
        <f t="shared" si="165"/>
        <v>9.07</v>
      </c>
      <c r="BE60" s="33">
        <f t="shared" si="165"/>
        <v>0</v>
      </c>
      <c r="BF60" s="33">
        <f t="shared" si="165"/>
        <v>0</v>
      </c>
      <c r="BG60" s="33">
        <f t="shared" si="165"/>
        <v>0</v>
      </c>
      <c r="BH60" s="33">
        <f t="shared" si="165"/>
        <v>0</v>
      </c>
      <c r="BI60" s="33">
        <f t="shared" si="165"/>
        <v>217</v>
      </c>
      <c r="BJ60" s="33">
        <v>0</v>
      </c>
      <c r="BK60" s="33">
        <f t="shared" ref="BK60:BP60" si="166">BK61</f>
        <v>4.6509999999999998</v>
      </c>
      <c r="BL60" s="33">
        <f t="shared" si="166"/>
        <v>0</v>
      </c>
      <c r="BM60" s="33">
        <f t="shared" si="166"/>
        <v>0</v>
      </c>
      <c r="BN60" s="33">
        <f t="shared" si="166"/>
        <v>0</v>
      </c>
      <c r="BO60" s="33">
        <f t="shared" si="166"/>
        <v>0</v>
      </c>
      <c r="BP60" s="33">
        <f t="shared" si="166"/>
        <v>176</v>
      </c>
      <c r="BQ60" s="33">
        <v>0</v>
      </c>
      <c r="BR60" s="33">
        <v>0</v>
      </c>
      <c r="BS60" s="33">
        <v>0</v>
      </c>
      <c r="BT60" s="33">
        <v>0</v>
      </c>
      <c r="BU60" s="33">
        <v>0</v>
      </c>
      <c r="BV60" s="33">
        <v>0</v>
      </c>
      <c r="BW60" s="33">
        <v>0</v>
      </c>
      <c r="BX60" s="33">
        <v>0</v>
      </c>
      <c r="BY60" s="33">
        <f t="shared" ref="BY60:CD60" si="167">BY61</f>
        <v>4.673</v>
      </c>
      <c r="BZ60" s="33">
        <f t="shared" si="167"/>
        <v>0</v>
      </c>
      <c r="CA60" s="33">
        <f t="shared" si="167"/>
        <v>0</v>
      </c>
      <c r="CB60" s="33">
        <f t="shared" si="167"/>
        <v>0</v>
      </c>
      <c r="CC60" s="33">
        <f t="shared" si="167"/>
        <v>0</v>
      </c>
      <c r="CD60" s="33">
        <f t="shared" si="167"/>
        <v>164</v>
      </c>
      <c r="CE60" s="33">
        <v>0</v>
      </c>
      <c r="CF60" s="33">
        <v>0</v>
      </c>
      <c r="CG60" s="33">
        <v>0</v>
      </c>
      <c r="CH60" s="33">
        <v>0</v>
      </c>
      <c r="CI60" s="33">
        <v>0</v>
      </c>
      <c r="CJ60" s="33">
        <v>0</v>
      </c>
      <c r="CK60" s="33">
        <v>0</v>
      </c>
      <c r="CL60" s="33">
        <v>0</v>
      </c>
      <c r="CM60" s="33">
        <f t="shared" si="21"/>
        <v>25.295000000000002</v>
      </c>
      <c r="CN60" s="33">
        <f t="shared" si="22"/>
        <v>0</v>
      </c>
      <c r="CO60" s="33">
        <f t="shared" si="23"/>
        <v>0</v>
      </c>
      <c r="CP60" s="33">
        <f t="shared" si="24"/>
        <v>0</v>
      </c>
      <c r="CQ60" s="33">
        <f t="shared" si="25"/>
        <v>0</v>
      </c>
      <c r="CR60" s="33">
        <f t="shared" si="26"/>
        <v>756</v>
      </c>
      <c r="CS60" s="33">
        <f t="shared" si="27"/>
        <v>0</v>
      </c>
      <c r="CT60" s="33">
        <f t="shared" si="154"/>
        <v>26.730636999999998</v>
      </c>
      <c r="CU60" s="33">
        <f t="shared" si="126"/>
        <v>0</v>
      </c>
      <c r="CV60" s="33">
        <f t="shared" si="30"/>
        <v>0</v>
      </c>
      <c r="CW60" s="33">
        <f t="shared" si="31"/>
        <v>0</v>
      </c>
      <c r="CX60" s="33">
        <f t="shared" si="32"/>
        <v>0</v>
      </c>
      <c r="CY60" s="33">
        <f t="shared" si="84"/>
        <v>756</v>
      </c>
      <c r="CZ60" s="33" t="s">
        <v>129</v>
      </c>
      <c r="DA60" s="33"/>
      <c r="DB60" s="33">
        <v>25.295000000000002</v>
      </c>
      <c r="DC60" s="33"/>
      <c r="DD60" s="33"/>
      <c r="DE60" s="33"/>
      <c r="DF60" s="33"/>
      <c r="DG60" s="33"/>
      <c r="DH60" s="77"/>
      <c r="DI60" s="84"/>
      <c r="DJ60" s="84"/>
      <c r="DK60" s="84"/>
      <c r="DL60" s="84"/>
      <c r="DM60" s="84"/>
      <c r="DN60" s="75"/>
      <c r="DO60" s="75"/>
      <c r="DP60" s="74"/>
      <c r="DQ60" s="74"/>
      <c r="DR60" s="74"/>
      <c r="DS60" s="74"/>
      <c r="DT60" s="74"/>
      <c r="DU60" s="74"/>
    </row>
    <row r="61" spans="1:125" ht="30" customHeight="1" x14ac:dyDescent="0.25">
      <c r="A61" s="113" t="s">
        <v>214</v>
      </c>
      <c r="B61" s="114" t="s">
        <v>310</v>
      </c>
      <c r="C61" s="113" t="s">
        <v>215</v>
      </c>
      <c r="D61" s="113">
        <f t="shared" si="9"/>
        <v>25.295000000000002</v>
      </c>
      <c r="E61" s="113">
        <f t="shared" si="10"/>
        <v>28.838000000000001</v>
      </c>
      <c r="F61" s="93">
        <v>0</v>
      </c>
      <c r="G61" s="93">
        <v>0</v>
      </c>
      <c r="H61" s="93">
        <v>0</v>
      </c>
      <c r="I61" s="93">
        <v>0</v>
      </c>
      <c r="J61" s="93">
        <v>0</v>
      </c>
      <c r="K61" s="93">
        <v>0</v>
      </c>
      <c r="L61" s="93">
        <v>0</v>
      </c>
      <c r="M61" s="93">
        <v>0</v>
      </c>
      <c r="N61" s="93">
        <v>0</v>
      </c>
      <c r="O61" s="93">
        <v>0</v>
      </c>
      <c r="P61" s="93">
        <v>0</v>
      </c>
      <c r="Q61" s="93">
        <v>0</v>
      </c>
      <c r="R61" s="93">
        <v>0</v>
      </c>
      <c r="S61" s="93">
        <v>0</v>
      </c>
      <c r="T61" s="113">
        <v>0</v>
      </c>
      <c r="U61" s="113">
        <v>6.0359999999999996</v>
      </c>
      <c r="V61" s="113">
        <v>0</v>
      </c>
      <c r="W61" s="113">
        <v>0</v>
      </c>
      <c r="X61" s="113">
        <v>0</v>
      </c>
      <c r="Y61" s="113">
        <v>0</v>
      </c>
      <c r="Z61" s="113">
        <v>0</v>
      </c>
      <c r="AA61" s="93">
        <v>0</v>
      </c>
      <c r="AB61" s="93">
        <v>5.3554000000000004</v>
      </c>
      <c r="AC61" s="93">
        <v>0</v>
      </c>
      <c r="AD61" s="93">
        <v>0</v>
      </c>
      <c r="AE61" s="93">
        <v>0</v>
      </c>
      <c r="AF61" s="93">
        <v>0</v>
      </c>
      <c r="AG61" s="93">
        <v>0</v>
      </c>
      <c r="AH61" s="113">
        <v>0</v>
      </c>
      <c r="AI61" s="127">
        <v>4.4080000000000004</v>
      </c>
      <c r="AJ61" s="113">
        <v>0</v>
      </c>
      <c r="AK61" s="113">
        <v>0</v>
      </c>
      <c r="AL61" s="113">
        <v>0</v>
      </c>
      <c r="AM61" s="113">
        <v>0</v>
      </c>
      <c r="AN61" s="113">
        <v>177</v>
      </c>
      <c r="AO61" s="113">
        <v>0</v>
      </c>
      <c r="AP61" s="148">
        <v>2.9812370000000001</v>
      </c>
      <c r="AQ61" s="113">
        <v>0</v>
      </c>
      <c r="AR61" s="113">
        <v>0</v>
      </c>
      <c r="AS61" s="113">
        <v>0</v>
      </c>
      <c r="AT61" s="113">
        <v>0</v>
      </c>
      <c r="AU61" s="113">
        <v>135</v>
      </c>
      <c r="AV61" s="113">
        <v>0</v>
      </c>
      <c r="AW61" s="127">
        <v>5.5270000000000001</v>
      </c>
      <c r="AX61" s="113">
        <v>0</v>
      </c>
      <c r="AY61" s="113">
        <v>0</v>
      </c>
      <c r="AZ61" s="113">
        <v>0</v>
      </c>
      <c r="BA61" s="113">
        <v>0</v>
      </c>
      <c r="BB61" s="127">
        <v>239</v>
      </c>
      <c r="BC61" s="93">
        <v>0</v>
      </c>
      <c r="BD61" s="127">
        <v>9.07</v>
      </c>
      <c r="BE61" s="93">
        <v>0</v>
      </c>
      <c r="BF61" s="93">
        <v>0</v>
      </c>
      <c r="BG61" s="93">
        <v>0</v>
      </c>
      <c r="BH61" s="93">
        <v>0</v>
      </c>
      <c r="BI61" s="127">
        <v>217</v>
      </c>
      <c r="BJ61" s="113">
        <v>0</v>
      </c>
      <c r="BK61" s="113">
        <v>4.6509999999999998</v>
      </c>
      <c r="BL61" s="113">
        <v>0</v>
      </c>
      <c r="BM61" s="113">
        <v>0</v>
      </c>
      <c r="BN61" s="113">
        <v>0</v>
      </c>
      <c r="BO61" s="113">
        <v>0</v>
      </c>
      <c r="BP61" s="113">
        <v>176</v>
      </c>
      <c r="BQ61" s="93">
        <v>0</v>
      </c>
      <c r="BR61" s="93">
        <v>0</v>
      </c>
      <c r="BS61" s="93">
        <v>0</v>
      </c>
      <c r="BT61" s="93">
        <v>0</v>
      </c>
      <c r="BU61" s="93">
        <v>0</v>
      </c>
      <c r="BV61" s="93">
        <v>0</v>
      </c>
      <c r="BW61" s="93">
        <v>0</v>
      </c>
      <c r="BX61" s="113">
        <v>0</v>
      </c>
      <c r="BY61" s="113">
        <v>4.673</v>
      </c>
      <c r="BZ61" s="113">
        <v>0</v>
      </c>
      <c r="CA61" s="113">
        <v>0</v>
      </c>
      <c r="CB61" s="113">
        <v>0</v>
      </c>
      <c r="CC61" s="113">
        <v>0</v>
      </c>
      <c r="CD61" s="113">
        <v>164</v>
      </c>
      <c r="CE61" s="93">
        <v>0</v>
      </c>
      <c r="CF61" s="93">
        <v>0</v>
      </c>
      <c r="CG61" s="93">
        <v>0</v>
      </c>
      <c r="CH61" s="93">
        <v>0</v>
      </c>
      <c r="CI61" s="93">
        <v>0</v>
      </c>
      <c r="CJ61" s="93">
        <v>0</v>
      </c>
      <c r="CK61" s="93">
        <v>0</v>
      </c>
      <c r="CL61" s="113">
        <v>0</v>
      </c>
      <c r="CM61" s="113">
        <f t="shared" si="21"/>
        <v>25.295000000000002</v>
      </c>
      <c r="CN61" s="113">
        <f t="shared" si="22"/>
        <v>0</v>
      </c>
      <c r="CO61" s="113">
        <f t="shared" si="23"/>
        <v>0</v>
      </c>
      <c r="CP61" s="113">
        <f t="shared" si="24"/>
        <v>0</v>
      </c>
      <c r="CQ61" s="113">
        <f t="shared" si="25"/>
        <v>0</v>
      </c>
      <c r="CR61" s="113">
        <f t="shared" si="26"/>
        <v>756</v>
      </c>
      <c r="CS61" s="113">
        <f t="shared" si="27"/>
        <v>0</v>
      </c>
      <c r="CT61" s="113">
        <f t="shared" si="154"/>
        <v>26.730636999999998</v>
      </c>
      <c r="CU61" s="113">
        <f t="shared" si="126"/>
        <v>0</v>
      </c>
      <c r="CV61" s="113">
        <f t="shared" si="30"/>
        <v>0</v>
      </c>
      <c r="CW61" s="113">
        <f t="shared" si="31"/>
        <v>0</v>
      </c>
      <c r="CX61" s="113">
        <f t="shared" si="32"/>
        <v>0</v>
      </c>
      <c r="CY61" s="113">
        <f t="shared" si="84"/>
        <v>756</v>
      </c>
      <c r="CZ61" s="115" t="s">
        <v>326</v>
      </c>
      <c r="DA61" s="93"/>
      <c r="DB61" s="93">
        <v>25.295000000000002</v>
      </c>
      <c r="DC61" s="93"/>
      <c r="DD61" s="93"/>
      <c r="DE61" s="93"/>
      <c r="DF61" s="93"/>
      <c r="DG61" s="93"/>
      <c r="DH61" s="94"/>
      <c r="DI61" s="116"/>
      <c r="DJ61" s="116"/>
      <c r="DK61" s="116"/>
      <c r="DL61" s="116"/>
      <c r="DM61" s="116"/>
    </row>
    <row r="62" spans="1:125" s="48" customFormat="1" ht="39.75" customHeight="1" x14ac:dyDescent="0.25">
      <c r="A62" s="33" t="s">
        <v>216</v>
      </c>
      <c r="B62" s="61" t="s">
        <v>217</v>
      </c>
      <c r="C62" s="33" t="s">
        <v>132</v>
      </c>
      <c r="D62" s="33">
        <f t="shared" si="9"/>
        <v>0</v>
      </c>
      <c r="E62" s="33">
        <f t="shared" si="10"/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3">
        <v>0</v>
      </c>
      <c r="AD62" s="33">
        <v>0</v>
      </c>
      <c r="AE62" s="33">
        <v>0</v>
      </c>
      <c r="AF62" s="33">
        <v>0</v>
      </c>
      <c r="AG62" s="33">
        <v>0</v>
      </c>
      <c r="AH62" s="33">
        <v>0</v>
      </c>
      <c r="AI62" s="33">
        <v>0</v>
      </c>
      <c r="AJ62" s="33">
        <v>0</v>
      </c>
      <c r="AK62" s="33">
        <v>0</v>
      </c>
      <c r="AL62" s="33">
        <v>0</v>
      </c>
      <c r="AM62" s="33">
        <v>0</v>
      </c>
      <c r="AN62" s="33">
        <v>0</v>
      </c>
      <c r="AO62" s="33">
        <v>0</v>
      </c>
      <c r="AP62" s="33">
        <f t="shared" si="135"/>
        <v>0</v>
      </c>
      <c r="AQ62" s="33">
        <v>0</v>
      </c>
      <c r="AR62" s="33">
        <v>0</v>
      </c>
      <c r="AS62" s="33">
        <v>0</v>
      </c>
      <c r="AT62" s="33">
        <v>0</v>
      </c>
      <c r="AU62" s="33">
        <v>0</v>
      </c>
      <c r="AV62" s="33">
        <v>0</v>
      </c>
      <c r="AW62" s="33">
        <v>0</v>
      </c>
      <c r="AX62" s="33">
        <v>0</v>
      </c>
      <c r="AY62" s="33">
        <v>0</v>
      </c>
      <c r="AZ62" s="33">
        <v>0</v>
      </c>
      <c r="BA62" s="33">
        <v>0</v>
      </c>
      <c r="BB62" s="33">
        <v>0</v>
      </c>
      <c r="BC62" s="33">
        <v>0</v>
      </c>
      <c r="BD62" s="33">
        <v>0</v>
      </c>
      <c r="BE62" s="33">
        <v>0</v>
      </c>
      <c r="BF62" s="33">
        <v>0</v>
      </c>
      <c r="BG62" s="33">
        <v>0</v>
      </c>
      <c r="BH62" s="33">
        <v>0</v>
      </c>
      <c r="BI62" s="33">
        <v>0</v>
      </c>
      <c r="BJ62" s="33">
        <v>0</v>
      </c>
      <c r="BK62" s="33">
        <v>0</v>
      </c>
      <c r="BL62" s="33">
        <v>0</v>
      </c>
      <c r="BM62" s="33">
        <v>0</v>
      </c>
      <c r="BN62" s="33">
        <v>0</v>
      </c>
      <c r="BO62" s="33">
        <v>0</v>
      </c>
      <c r="BP62" s="33">
        <v>0</v>
      </c>
      <c r="BQ62" s="33"/>
      <c r="BR62" s="33"/>
      <c r="BS62" s="33"/>
      <c r="BT62" s="33"/>
      <c r="BU62" s="33"/>
      <c r="BV62" s="33"/>
      <c r="BW62" s="33"/>
      <c r="BX62" s="33">
        <v>0</v>
      </c>
      <c r="BY62" s="33">
        <v>0</v>
      </c>
      <c r="BZ62" s="33">
        <v>0</v>
      </c>
      <c r="CA62" s="33">
        <v>0</v>
      </c>
      <c r="CB62" s="33">
        <v>0</v>
      </c>
      <c r="CC62" s="33">
        <v>0</v>
      </c>
      <c r="CD62" s="33">
        <v>0</v>
      </c>
      <c r="CE62" s="33"/>
      <c r="CF62" s="33"/>
      <c r="CG62" s="33"/>
      <c r="CH62" s="33"/>
      <c r="CI62" s="33"/>
      <c r="CJ62" s="33"/>
      <c r="CK62" s="33"/>
      <c r="CL62" s="33">
        <v>0</v>
      </c>
      <c r="CM62" s="33">
        <f t="shared" si="21"/>
        <v>0</v>
      </c>
      <c r="CN62" s="33">
        <f t="shared" si="22"/>
        <v>0</v>
      </c>
      <c r="CO62" s="33">
        <f t="shared" si="23"/>
        <v>0</v>
      </c>
      <c r="CP62" s="33">
        <f t="shared" si="24"/>
        <v>0</v>
      </c>
      <c r="CQ62" s="33">
        <f t="shared" si="25"/>
        <v>0</v>
      </c>
      <c r="CR62" s="33">
        <f t="shared" si="26"/>
        <v>0</v>
      </c>
      <c r="CS62" s="33">
        <f t="shared" si="27"/>
        <v>0</v>
      </c>
      <c r="CT62" s="33">
        <f t="shared" si="93"/>
        <v>0</v>
      </c>
      <c r="CU62" s="33">
        <f t="shared" si="126"/>
        <v>0</v>
      </c>
      <c r="CV62" s="33">
        <f t="shared" si="30"/>
        <v>0</v>
      </c>
      <c r="CW62" s="33">
        <f t="shared" si="31"/>
        <v>0</v>
      </c>
      <c r="CX62" s="33">
        <f t="shared" si="32"/>
        <v>0</v>
      </c>
      <c r="CY62" s="33">
        <f t="shared" si="84"/>
        <v>0</v>
      </c>
      <c r="CZ62" s="33" t="s">
        <v>129</v>
      </c>
      <c r="DA62" s="33"/>
      <c r="DB62" s="33">
        <v>0</v>
      </c>
      <c r="DC62" s="33"/>
      <c r="DD62" s="33"/>
      <c r="DE62" s="33"/>
      <c r="DF62" s="33"/>
      <c r="DG62" s="33"/>
      <c r="DH62" s="77"/>
      <c r="DI62" s="84"/>
      <c r="DJ62" s="84"/>
      <c r="DK62" s="84"/>
      <c r="DL62" s="84"/>
      <c r="DM62" s="84"/>
      <c r="DN62" s="75"/>
      <c r="DO62" s="75"/>
      <c r="DP62" s="75"/>
      <c r="DQ62" s="75"/>
      <c r="DR62" s="75"/>
      <c r="DS62" s="75"/>
      <c r="DT62" s="75"/>
      <c r="DU62" s="75"/>
    </row>
    <row r="63" spans="1:125" s="8" customFormat="1" ht="39.75" customHeight="1" x14ac:dyDescent="0.25">
      <c r="A63" s="33" t="s">
        <v>219</v>
      </c>
      <c r="B63" s="61" t="s">
        <v>218</v>
      </c>
      <c r="C63" s="33" t="s">
        <v>132</v>
      </c>
      <c r="D63" s="33">
        <f t="shared" si="9"/>
        <v>0</v>
      </c>
      <c r="E63" s="33">
        <f t="shared" si="10"/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3">
        <v>0</v>
      </c>
      <c r="AB63" s="33">
        <v>0</v>
      </c>
      <c r="AC63" s="33">
        <v>0</v>
      </c>
      <c r="AD63" s="33">
        <v>0</v>
      </c>
      <c r="AE63" s="33">
        <v>0</v>
      </c>
      <c r="AF63" s="33">
        <v>0</v>
      </c>
      <c r="AG63" s="33">
        <v>0</v>
      </c>
      <c r="AH63" s="33">
        <v>0</v>
      </c>
      <c r="AI63" s="33">
        <v>0</v>
      </c>
      <c r="AJ63" s="33">
        <v>0</v>
      </c>
      <c r="AK63" s="33">
        <v>0</v>
      </c>
      <c r="AL63" s="33">
        <v>0</v>
      </c>
      <c r="AM63" s="33">
        <v>0</v>
      </c>
      <c r="AN63" s="33">
        <v>0</v>
      </c>
      <c r="AO63" s="33">
        <v>0</v>
      </c>
      <c r="AP63" s="33">
        <f t="shared" si="135"/>
        <v>0</v>
      </c>
      <c r="AQ63" s="33">
        <v>0</v>
      </c>
      <c r="AR63" s="33">
        <v>0</v>
      </c>
      <c r="AS63" s="33">
        <v>0</v>
      </c>
      <c r="AT63" s="33">
        <v>0</v>
      </c>
      <c r="AU63" s="33">
        <v>0</v>
      </c>
      <c r="AV63" s="33">
        <v>0</v>
      </c>
      <c r="AW63" s="33">
        <v>0</v>
      </c>
      <c r="AX63" s="33">
        <v>0</v>
      </c>
      <c r="AY63" s="33">
        <v>0</v>
      </c>
      <c r="AZ63" s="33">
        <v>0</v>
      </c>
      <c r="BA63" s="33">
        <v>0</v>
      </c>
      <c r="BB63" s="33">
        <v>0</v>
      </c>
      <c r="BC63" s="33">
        <v>0</v>
      </c>
      <c r="BD63" s="33">
        <v>0</v>
      </c>
      <c r="BE63" s="33">
        <v>0</v>
      </c>
      <c r="BF63" s="33">
        <v>0</v>
      </c>
      <c r="BG63" s="33">
        <v>0</v>
      </c>
      <c r="BH63" s="33">
        <v>0</v>
      </c>
      <c r="BI63" s="33">
        <v>0</v>
      </c>
      <c r="BJ63" s="33">
        <v>0</v>
      </c>
      <c r="BK63" s="33">
        <v>0</v>
      </c>
      <c r="BL63" s="33">
        <v>0</v>
      </c>
      <c r="BM63" s="33">
        <v>0</v>
      </c>
      <c r="BN63" s="33">
        <v>0</v>
      </c>
      <c r="BO63" s="33">
        <v>0</v>
      </c>
      <c r="BP63" s="33">
        <v>0</v>
      </c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  <c r="BW63" s="33">
        <v>0</v>
      </c>
      <c r="BX63" s="33">
        <v>0</v>
      </c>
      <c r="BY63" s="33">
        <v>0</v>
      </c>
      <c r="BZ63" s="33">
        <v>0</v>
      </c>
      <c r="CA63" s="33">
        <v>0</v>
      </c>
      <c r="CB63" s="33">
        <v>0</v>
      </c>
      <c r="CC63" s="33">
        <v>0</v>
      </c>
      <c r="CD63" s="33">
        <v>0</v>
      </c>
      <c r="CE63" s="33">
        <v>0</v>
      </c>
      <c r="CF63" s="33">
        <v>0</v>
      </c>
      <c r="CG63" s="33">
        <v>0</v>
      </c>
      <c r="CH63" s="33">
        <v>0</v>
      </c>
      <c r="CI63" s="33">
        <v>0</v>
      </c>
      <c r="CJ63" s="33">
        <v>0</v>
      </c>
      <c r="CK63" s="33">
        <v>0</v>
      </c>
      <c r="CL63" s="33">
        <v>0</v>
      </c>
      <c r="CM63" s="33">
        <f t="shared" si="21"/>
        <v>0</v>
      </c>
      <c r="CN63" s="33">
        <f t="shared" si="22"/>
        <v>0</v>
      </c>
      <c r="CO63" s="33">
        <f t="shared" si="23"/>
        <v>0</v>
      </c>
      <c r="CP63" s="33">
        <f t="shared" si="24"/>
        <v>0</v>
      </c>
      <c r="CQ63" s="33">
        <f t="shared" si="25"/>
        <v>0</v>
      </c>
      <c r="CR63" s="33">
        <f t="shared" si="26"/>
        <v>0</v>
      </c>
      <c r="CS63" s="33">
        <f t="shared" si="27"/>
        <v>0</v>
      </c>
      <c r="CT63" s="33">
        <f t="shared" si="93"/>
        <v>0</v>
      </c>
      <c r="CU63" s="33">
        <f t="shared" si="126"/>
        <v>0</v>
      </c>
      <c r="CV63" s="33">
        <f t="shared" si="30"/>
        <v>0</v>
      </c>
      <c r="CW63" s="33">
        <f t="shared" si="31"/>
        <v>0</v>
      </c>
      <c r="CX63" s="33">
        <f t="shared" si="32"/>
        <v>0</v>
      </c>
      <c r="CY63" s="33">
        <f t="shared" si="84"/>
        <v>0</v>
      </c>
      <c r="CZ63" s="33" t="s">
        <v>129</v>
      </c>
      <c r="DA63" s="33"/>
      <c r="DB63" s="33">
        <v>0</v>
      </c>
      <c r="DC63" s="33"/>
      <c r="DD63" s="33"/>
      <c r="DE63" s="33"/>
      <c r="DF63" s="33"/>
      <c r="DG63" s="33"/>
      <c r="DH63" s="77"/>
      <c r="DI63" s="84"/>
      <c r="DJ63" s="84"/>
      <c r="DK63" s="84"/>
      <c r="DL63" s="84"/>
      <c r="DM63" s="84"/>
      <c r="DN63" s="75"/>
      <c r="DO63" s="75"/>
      <c r="DP63" s="74"/>
      <c r="DQ63" s="74"/>
      <c r="DR63" s="74"/>
      <c r="DS63" s="74"/>
      <c r="DT63" s="74"/>
      <c r="DU63" s="74"/>
    </row>
    <row r="64" spans="1:125" s="8" customFormat="1" ht="39.75" customHeight="1" x14ac:dyDescent="0.25">
      <c r="A64" s="33" t="s">
        <v>221</v>
      </c>
      <c r="B64" s="61" t="s">
        <v>220</v>
      </c>
      <c r="C64" s="33" t="s">
        <v>132</v>
      </c>
      <c r="D64" s="33">
        <f t="shared" si="9"/>
        <v>0</v>
      </c>
      <c r="E64" s="33">
        <f t="shared" si="10"/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  <c r="V64" s="33">
        <v>0</v>
      </c>
      <c r="W64" s="33">
        <v>0</v>
      </c>
      <c r="X64" s="33">
        <v>0</v>
      </c>
      <c r="Y64" s="33">
        <v>0</v>
      </c>
      <c r="Z64" s="33">
        <v>0</v>
      </c>
      <c r="AA64" s="33">
        <v>0</v>
      </c>
      <c r="AB64" s="33">
        <v>0</v>
      </c>
      <c r="AC64" s="33">
        <v>0</v>
      </c>
      <c r="AD64" s="33">
        <v>0</v>
      </c>
      <c r="AE64" s="33">
        <v>0</v>
      </c>
      <c r="AF64" s="33">
        <v>0</v>
      </c>
      <c r="AG64" s="33">
        <v>0</v>
      </c>
      <c r="AH64" s="33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3">
        <f t="shared" si="135"/>
        <v>0</v>
      </c>
      <c r="AQ64" s="33">
        <v>0</v>
      </c>
      <c r="AR64" s="33">
        <v>0</v>
      </c>
      <c r="AS64" s="33">
        <v>0</v>
      </c>
      <c r="AT64" s="33">
        <v>0</v>
      </c>
      <c r="AU64" s="33">
        <v>0</v>
      </c>
      <c r="AV64" s="33">
        <v>0</v>
      </c>
      <c r="AW64" s="33">
        <v>0</v>
      </c>
      <c r="AX64" s="33">
        <v>0</v>
      </c>
      <c r="AY64" s="33">
        <v>0</v>
      </c>
      <c r="AZ64" s="33">
        <v>0</v>
      </c>
      <c r="BA64" s="33">
        <v>0</v>
      </c>
      <c r="BB64" s="33">
        <v>0</v>
      </c>
      <c r="BC64" s="33">
        <v>0</v>
      </c>
      <c r="BD64" s="33">
        <v>0</v>
      </c>
      <c r="BE64" s="33">
        <v>0</v>
      </c>
      <c r="BF64" s="33">
        <v>0</v>
      </c>
      <c r="BG64" s="33">
        <v>0</v>
      </c>
      <c r="BH64" s="33">
        <v>0</v>
      </c>
      <c r="BI64" s="33">
        <v>0</v>
      </c>
      <c r="BJ64" s="33">
        <v>0</v>
      </c>
      <c r="BK64" s="33">
        <v>0</v>
      </c>
      <c r="BL64" s="33">
        <v>0</v>
      </c>
      <c r="BM64" s="33">
        <v>0</v>
      </c>
      <c r="BN64" s="33">
        <v>0</v>
      </c>
      <c r="BO64" s="33">
        <v>0</v>
      </c>
      <c r="BP64" s="33">
        <v>0</v>
      </c>
      <c r="BQ64" s="33">
        <v>0</v>
      </c>
      <c r="BR64" s="33">
        <v>0</v>
      </c>
      <c r="BS64" s="33">
        <v>0</v>
      </c>
      <c r="BT64" s="33">
        <v>0</v>
      </c>
      <c r="BU64" s="33">
        <v>0</v>
      </c>
      <c r="BV64" s="33">
        <v>0</v>
      </c>
      <c r="BW64" s="33">
        <v>0</v>
      </c>
      <c r="BX64" s="33">
        <v>0</v>
      </c>
      <c r="BY64" s="33">
        <v>0</v>
      </c>
      <c r="BZ64" s="33">
        <v>0</v>
      </c>
      <c r="CA64" s="33">
        <v>0</v>
      </c>
      <c r="CB64" s="33">
        <v>0</v>
      </c>
      <c r="CC64" s="33">
        <v>0</v>
      </c>
      <c r="CD64" s="33">
        <v>0</v>
      </c>
      <c r="CE64" s="33">
        <v>0</v>
      </c>
      <c r="CF64" s="33">
        <v>0</v>
      </c>
      <c r="CG64" s="33">
        <v>0</v>
      </c>
      <c r="CH64" s="33">
        <v>0</v>
      </c>
      <c r="CI64" s="33">
        <v>0</v>
      </c>
      <c r="CJ64" s="33">
        <v>0</v>
      </c>
      <c r="CK64" s="33">
        <v>0</v>
      </c>
      <c r="CL64" s="33">
        <v>0</v>
      </c>
      <c r="CM64" s="33">
        <f t="shared" si="21"/>
        <v>0</v>
      </c>
      <c r="CN64" s="33">
        <f t="shared" si="22"/>
        <v>0</v>
      </c>
      <c r="CO64" s="33">
        <f t="shared" si="23"/>
        <v>0</v>
      </c>
      <c r="CP64" s="33">
        <f t="shared" si="24"/>
        <v>0</v>
      </c>
      <c r="CQ64" s="33">
        <f t="shared" si="25"/>
        <v>0</v>
      </c>
      <c r="CR64" s="33">
        <f t="shared" si="26"/>
        <v>0</v>
      </c>
      <c r="CS64" s="33">
        <f t="shared" si="27"/>
        <v>0</v>
      </c>
      <c r="CT64" s="33">
        <f t="shared" si="93"/>
        <v>0</v>
      </c>
      <c r="CU64" s="33">
        <f t="shared" si="126"/>
        <v>0</v>
      </c>
      <c r="CV64" s="33">
        <f t="shared" si="30"/>
        <v>0</v>
      </c>
      <c r="CW64" s="33">
        <f t="shared" si="31"/>
        <v>0</v>
      </c>
      <c r="CX64" s="33">
        <f t="shared" si="32"/>
        <v>0</v>
      </c>
      <c r="CY64" s="33">
        <f t="shared" si="84"/>
        <v>0</v>
      </c>
      <c r="CZ64" s="33" t="s">
        <v>129</v>
      </c>
      <c r="DA64" s="33"/>
      <c r="DB64" s="33">
        <v>0</v>
      </c>
      <c r="DC64" s="33"/>
      <c r="DD64" s="33"/>
      <c r="DE64" s="33"/>
      <c r="DF64" s="33"/>
      <c r="DG64" s="33"/>
      <c r="DH64" s="77"/>
      <c r="DI64" s="84"/>
      <c r="DJ64" s="84"/>
      <c r="DK64" s="84"/>
      <c r="DL64" s="84"/>
      <c r="DM64" s="84"/>
      <c r="DN64" s="75"/>
      <c r="DO64" s="75"/>
      <c r="DP64" s="74"/>
      <c r="DQ64" s="74"/>
      <c r="DR64" s="74"/>
      <c r="DS64" s="74"/>
      <c r="DT64" s="74"/>
      <c r="DU64" s="74"/>
    </row>
    <row r="65" spans="1:125" s="8" customFormat="1" ht="54.75" customHeight="1" x14ac:dyDescent="0.25">
      <c r="A65" s="33" t="s">
        <v>223</v>
      </c>
      <c r="B65" s="61" t="s">
        <v>222</v>
      </c>
      <c r="C65" s="33" t="s">
        <v>132</v>
      </c>
      <c r="D65" s="33">
        <f t="shared" si="9"/>
        <v>0</v>
      </c>
      <c r="E65" s="33">
        <f t="shared" si="10"/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33">
        <v>0</v>
      </c>
      <c r="S65" s="33">
        <v>0</v>
      </c>
      <c r="T65" s="33">
        <v>0</v>
      </c>
      <c r="U65" s="33">
        <v>0</v>
      </c>
      <c r="V65" s="33">
        <v>0</v>
      </c>
      <c r="W65" s="33">
        <v>0</v>
      </c>
      <c r="X65" s="33">
        <v>0</v>
      </c>
      <c r="Y65" s="33">
        <v>0</v>
      </c>
      <c r="Z65" s="33">
        <v>0</v>
      </c>
      <c r="AA65" s="33">
        <v>0</v>
      </c>
      <c r="AB65" s="33">
        <v>0</v>
      </c>
      <c r="AC65" s="33">
        <v>0</v>
      </c>
      <c r="AD65" s="33">
        <v>0</v>
      </c>
      <c r="AE65" s="33">
        <v>0</v>
      </c>
      <c r="AF65" s="33">
        <v>0</v>
      </c>
      <c r="AG65" s="33">
        <v>0</v>
      </c>
      <c r="AH65" s="33">
        <v>0</v>
      </c>
      <c r="AI65" s="33">
        <v>0</v>
      </c>
      <c r="AJ65" s="33">
        <v>0</v>
      </c>
      <c r="AK65" s="33">
        <v>0</v>
      </c>
      <c r="AL65" s="33">
        <v>0</v>
      </c>
      <c r="AM65" s="33">
        <v>0</v>
      </c>
      <c r="AN65" s="33">
        <v>0</v>
      </c>
      <c r="AO65" s="33">
        <v>0</v>
      </c>
      <c r="AP65" s="33">
        <f t="shared" si="135"/>
        <v>0</v>
      </c>
      <c r="AQ65" s="33">
        <v>0</v>
      </c>
      <c r="AR65" s="33">
        <v>0</v>
      </c>
      <c r="AS65" s="33">
        <v>0</v>
      </c>
      <c r="AT65" s="33">
        <v>0</v>
      </c>
      <c r="AU65" s="33">
        <v>0</v>
      </c>
      <c r="AV65" s="33">
        <v>0</v>
      </c>
      <c r="AW65" s="33">
        <v>0</v>
      </c>
      <c r="AX65" s="33">
        <v>0</v>
      </c>
      <c r="AY65" s="33">
        <v>0</v>
      </c>
      <c r="AZ65" s="33">
        <v>0</v>
      </c>
      <c r="BA65" s="33">
        <v>0</v>
      </c>
      <c r="BB65" s="33">
        <v>0</v>
      </c>
      <c r="BC65" s="33">
        <v>0</v>
      </c>
      <c r="BD65" s="33">
        <v>0</v>
      </c>
      <c r="BE65" s="33">
        <v>0</v>
      </c>
      <c r="BF65" s="33">
        <v>0</v>
      </c>
      <c r="BG65" s="33">
        <v>0</v>
      </c>
      <c r="BH65" s="33">
        <v>0</v>
      </c>
      <c r="BI65" s="33">
        <v>0</v>
      </c>
      <c r="BJ65" s="33">
        <v>0</v>
      </c>
      <c r="BK65" s="33">
        <v>0</v>
      </c>
      <c r="BL65" s="33">
        <v>0</v>
      </c>
      <c r="BM65" s="33">
        <v>0</v>
      </c>
      <c r="BN65" s="33">
        <v>0</v>
      </c>
      <c r="BO65" s="33">
        <v>0</v>
      </c>
      <c r="BP65" s="33">
        <v>0</v>
      </c>
      <c r="BQ65" s="33">
        <v>0</v>
      </c>
      <c r="BR65" s="33">
        <v>0</v>
      </c>
      <c r="BS65" s="33">
        <v>0</v>
      </c>
      <c r="BT65" s="33">
        <v>0</v>
      </c>
      <c r="BU65" s="33">
        <v>0</v>
      </c>
      <c r="BV65" s="33">
        <v>0</v>
      </c>
      <c r="BW65" s="33">
        <v>0</v>
      </c>
      <c r="BX65" s="33">
        <v>0</v>
      </c>
      <c r="BY65" s="33">
        <v>0</v>
      </c>
      <c r="BZ65" s="33">
        <v>0</v>
      </c>
      <c r="CA65" s="33">
        <v>0</v>
      </c>
      <c r="CB65" s="33">
        <v>0</v>
      </c>
      <c r="CC65" s="33">
        <v>0</v>
      </c>
      <c r="CD65" s="33">
        <v>0</v>
      </c>
      <c r="CE65" s="33">
        <v>0</v>
      </c>
      <c r="CF65" s="33">
        <v>0</v>
      </c>
      <c r="CG65" s="33">
        <v>0</v>
      </c>
      <c r="CH65" s="33">
        <v>0</v>
      </c>
      <c r="CI65" s="33">
        <v>0</v>
      </c>
      <c r="CJ65" s="33">
        <v>0</v>
      </c>
      <c r="CK65" s="33">
        <v>0</v>
      </c>
      <c r="CL65" s="33">
        <v>0</v>
      </c>
      <c r="CM65" s="33">
        <f t="shared" si="21"/>
        <v>0</v>
      </c>
      <c r="CN65" s="33">
        <f t="shared" si="22"/>
        <v>0</v>
      </c>
      <c r="CO65" s="33">
        <f t="shared" si="23"/>
        <v>0</v>
      </c>
      <c r="CP65" s="33">
        <f t="shared" si="24"/>
        <v>0</v>
      </c>
      <c r="CQ65" s="33">
        <f t="shared" si="25"/>
        <v>0</v>
      </c>
      <c r="CR65" s="33">
        <f t="shared" si="26"/>
        <v>0</v>
      </c>
      <c r="CS65" s="33">
        <f t="shared" si="27"/>
        <v>0</v>
      </c>
      <c r="CT65" s="33">
        <f t="shared" si="93"/>
        <v>0</v>
      </c>
      <c r="CU65" s="33">
        <f t="shared" si="126"/>
        <v>0</v>
      </c>
      <c r="CV65" s="33">
        <f t="shared" si="30"/>
        <v>0</v>
      </c>
      <c r="CW65" s="33">
        <f t="shared" si="31"/>
        <v>0</v>
      </c>
      <c r="CX65" s="33">
        <f t="shared" si="32"/>
        <v>0</v>
      </c>
      <c r="CY65" s="33">
        <f t="shared" si="84"/>
        <v>0</v>
      </c>
      <c r="CZ65" s="33" t="s">
        <v>129</v>
      </c>
      <c r="DA65" s="33"/>
      <c r="DB65" s="33">
        <v>0</v>
      </c>
      <c r="DC65" s="33"/>
      <c r="DD65" s="33"/>
      <c r="DE65" s="33"/>
      <c r="DF65" s="33"/>
      <c r="DG65" s="33"/>
      <c r="DH65" s="77"/>
      <c r="DI65" s="84"/>
      <c r="DJ65" s="84"/>
      <c r="DK65" s="84"/>
      <c r="DL65" s="84"/>
      <c r="DM65" s="84"/>
      <c r="DN65" s="75"/>
      <c r="DO65" s="75"/>
      <c r="DP65" s="74"/>
      <c r="DQ65" s="74"/>
      <c r="DR65" s="74"/>
      <c r="DS65" s="74"/>
      <c r="DT65" s="74"/>
      <c r="DU65" s="74"/>
    </row>
    <row r="66" spans="1:125" s="8" customFormat="1" ht="53.25" customHeight="1" x14ac:dyDescent="0.25">
      <c r="A66" s="33" t="s">
        <v>225</v>
      </c>
      <c r="B66" s="61" t="s">
        <v>224</v>
      </c>
      <c r="C66" s="33" t="s">
        <v>132</v>
      </c>
      <c r="D66" s="33">
        <f t="shared" si="9"/>
        <v>0</v>
      </c>
      <c r="E66" s="33">
        <f t="shared" si="10"/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0</v>
      </c>
      <c r="U66" s="33">
        <v>0</v>
      </c>
      <c r="V66" s="33">
        <v>0</v>
      </c>
      <c r="W66" s="33">
        <v>0</v>
      </c>
      <c r="X66" s="33">
        <v>0</v>
      </c>
      <c r="Y66" s="33">
        <v>0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33">
        <f t="shared" si="135"/>
        <v>0</v>
      </c>
      <c r="AQ66" s="33">
        <v>0</v>
      </c>
      <c r="AR66" s="33">
        <v>0</v>
      </c>
      <c r="AS66" s="33">
        <v>0</v>
      </c>
      <c r="AT66" s="33">
        <v>0</v>
      </c>
      <c r="AU66" s="33">
        <v>0</v>
      </c>
      <c r="AV66" s="33">
        <v>0</v>
      </c>
      <c r="AW66" s="33">
        <v>0</v>
      </c>
      <c r="AX66" s="33">
        <v>0</v>
      </c>
      <c r="AY66" s="33">
        <v>0</v>
      </c>
      <c r="AZ66" s="33">
        <v>0</v>
      </c>
      <c r="BA66" s="33">
        <v>0</v>
      </c>
      <c r="BB66" s="33">
        <v>0</v>
      </c>
      <c r="BC66" s="33">
        <v>0</v>
      </c>
      <c r="BD66" s="33">
        <v>0</v>
      </c>
      <c r="BE66" s="33">
        <v>0</v>
      </c>
      <c r="BF66" s="33">
        <v>0</v>
      </c>
      <c r="BG66" s="33">
        <v>0</v>
      </c>
      <c r="BH66" s="33">
        <v>0</v>
      </c>
      <c r="BI66" s="33">
        <v>0</v>
      </c>
      <c r="BJ66" s="33">
        <v>0</v>
      </c>
      <c r="BK66" s="33">
        <v>0</v>
      </c>
      <c r="BL66" s="33">
        <v>0</v>
      </c>
      <c r="BM66" s="33">
        <v>0</v>
      </c>
      <c r="BN66" s="33">
        <v>0</v>
      </c>
      <c r="BO66" s="33">
        <v>0</v>
      </c>
      <c r="BP66" s="33">
        <v>0</v>
      </c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  <c r="BW66" s="33">
        <v>0</v>
      </c>
      <c r="BX66" s="33">
        <v>0</v>
      </c>
      <c r="BY66" s="33">
        <v>0</v>
      </c>
      <c r="BZ66" s="33">
        <v>0</v>
      </c>
      <c r="CA66" s="33">
        <v>0</v>
      </c>
      <c r="CB66" s="33">
        <v>0</v>
      </c>
      <c r="CC66" s="33">
        <v>0</v>
      </c>
      <c r="CD66" s="33">
        <v>0</v>
      </c>
      <c r="CE66" s="33">
        <v>0</v>
      </c>
      <c r="CF66" s="33">
        <v>0</v>
      </c>
      <c r="CG66" s="33">
        <v>0</v>
      </c>
      <c r="CH66" s="33">
        <v>0</v>
      </c>
      <c r="CI66" s="33">
        <v>0</v>
      </c>
      <c r="CJ66" s="33">
        <v>0</v>
      </c>
      <c r="CK66" s="33">
        <v>0</v>
      </c>
      <c r="CL66" s="33">
        <v>0</v>
      </c>
      <c r="CM66" s="33">
        <f t="shared" si="21"/>
        <v>0</v>
      </c>
      <c r="CN66" s="33">
        <f t="shared" si="22"/>
        <v>0</v>
      </c>
      <c r="CO66" s="33">
        <f t="shared" si="23"/>
        <v>0</v>
      </c>
      <c r="CP66" s="33">
        <f t="shared" si="24"/>
        <v>0</v>
      </c>
      <c r="CQ66" s="33">
        <f t="shared" si="25"/>
        <v>0</v>
      </c>
      <c r="CR66" s="33">
        <f t="shared" si="26"/>
        <v>0</v>
      </c>
      <c r="CS66" s="33">
        <f t="shared" si="27"/>
        <v>0</v>
      </c>
      <c r="CT66" s="33">
        <f t="shared" si="93"/>
        <v>0</v>
      </c>
      <c r="CU66" s="33">
        <f t="shared" si="126"/>
        <v>0</v>
      </c>
      <c r="CV66" s="33">
        <f t="shared" si="30"/>
        <v>0</v>
      </c>
      <c r="CW66" s="33">
        <f t="shared" si="31"/>
        <v>0</v>
      </c>
      <c r="CX66" s="33">
        <f t="shared" si="32"/>
        <v>0</v>
      </c>
      <c r="CY66" s="33">
        <f t="shared" si="84"/>
        <v>0</v>
      </c>
      <c r="CZ66" s="33" t="s">
        <v>129</v>
      </c>
      <c r="DA66" s="33"/>
      <c r="DB66" s="33">
        <v>0</v>
      </c>
      <c r="DC66" s="33"/>
      <c r="DD66" s="33"/>
      <c r="DE66" s="33"/>
      <c r="DF66" s="33"/>
      <c r="DG66" s="33"/>
      <c r="DH66" s="77"/>
      <c r="DI66" s="84"/>
      <c r="DJ66" s="84"/>
      <c r="DK66" s="84"/>
      <c r="DL66" s="84"/>
      <c r="DM66" s="84"/>
      <c r="DN66" s="75"/>
      <c r="DO66" s="75"/>
      <c r="DP66" s="74"/>
      <c r="DQ66" s="74"/>
      <c r="DR66" s="74"/>
      <c r="DS66" s="74"/>
      <c r="DT66" s="74"/>
      <c r="DU66" s="74"/>
    </row>
    <row r="67" spans="1:125" s="8" customFormat="1" ht="57" customHeight="1" x14ac:dyDescent="0.25">
      <c r="A67" s="33" t="s">
        <v>227</v>
      </c>
      <c r="B67" s="61" t="s">
        <v>226</v>
      </c>
      <c r="C67" s="33" t="s">
        <v>132</v>
      </c>
      <c r="D67" s="33">
        <f t="shared" si="9"/>
        <v>0</v>
      </c>
      <c r="E67" s="33">
        <f t="shared" si="10"/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3">
        <v>0</v>
      </c>
      <c r="T67" s="33">
        <v>0</v>
      </c>
      <c r="U67" s="33">
        <v>0</v>
      </c>
      <c r="V67" s="33">
        <v>0</v>
      </c>
      <c r="W67" s="33">
        <v>0</v>
      </c>
      <c r="X67" s="33">
        <v>0</v>
      </c>
      <c r="Y67" s="33">
        <v>0</v>
      </c>
      <c r="Z67" s="33">
        <v>0</v>
      </c>
      <c r="AA67" s="33">
        <v>0</v>
      </c>
      <c r="AB67" s="33">
        <v>0</v>
      </c>
      <c r="AC67" s="33">
        <v>0</v>
      </c>
      <c r="AD67" s="33">
        <v>0</v>
      </c>
      <c r="AE67" s="33">
        <v>0</v>
      </c>
      <c r="AF67" s="33">
        <v>0</v>
      </c>
      <c r="AG67" s="33">
        <v>0</v>
      </c>
      <c r="AH67" s="33">
        <v>0</v>
      </c>
      <c r="AI67" s="33">
        <v>0</v>
      </c>
      <c r="AJ67" s="33">
        <v>0</v>
      </c>
      <c r="AK67" s="33">
        <v>0</v>
      </c>
      <c r="AL67" s="33">
        <v>0</v>
      </c>
      <c r="AM67" s="33">
        <v>0</v>
      </c>
      <c r="AN67" s="33">
        <v>0</v>
      </c>
      <c r="AO67" s="33">
        <v>0</v>
      </c>
      <c r="AP67" s="33">
        <f t="shared" si="135"/>
        <v>0</v>
      </c>
      <c r="AQ67" s="33">
        <v>0</v>
      </c>
      <c r="AR67" s="33">
        <v>0</v>
      </c>
      <c r="AS67" s="33">
        <v>0</v>
      </c>
      <c r="AT67" s="33">
        <v>0</v>
      </c>
      <c r="AU67" s="33">
        <v>0</v>
      </c>
      <c r="AV67" s="33">
        <v>0</v>
      </c>
      <c r="AW67" s="33">
        <v>0</v>
      </c>
      <c r="AX67" s="33">
        <v>0</v>
      </c>
      <c r="AY67" s="33">
        <v>0</v>
      </c>
      <c r="AZ67" s="33">
        <v>0</v>
      </c>
      <c r="BA67" s="33">
        <v>0</v>
      </c>
      <c r="BB67" s="33">
        <v>0</v>
      </c>
      <c r="BC67" s="33">
        <v>0</v>
      </c>
      <c r="BD67" s="33">
        <v>0</v>
      </c>
      <c r="BE67" s="33">
        <v>0</v>
      </c>
      <c r="BF67" s="33">
        <v>0</v>
      </c>
      <c r="BG67" s="33">
        <v>0</v>
      </c>
      <c r="BH67" s="33">
        <v>0</v>
      </c>
      <c r="BI67" s="33">
        <v>0</v>
      </c>
      <c r="BJ67" s="33">
        <v>0</v>
      </c>
      <c r="BK67" s="33">
        <v>0</v>
      </c>
      <c r="BL67" s="33">
        <v>0</v>
      </c>
      <c r="BM67" s="33">
        <v>0</v>
      </c>
      <c r="BN67" s="33">
        <v>0</v>
      </c>
      <c r="BO67" s="33">
        <v>0</v>
      </c>
      <c r="BP67" s="33">
        <v>0</v>
      </c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  <c r="BW67" s="33">
        <v>0</v>
      </c>
      <c r="BX67" s="33">
        <v>0</v>
      </c>
      <c r="BY67" s="33">
        <v>0</v>
      </c>
      <c r="BZ67" s="33">
        <v>0</v>
      </c>
      <c r="CA67" s="33">
        <v>0</v>
      </c>
      <c r="CB67" s="33">
        <v>0</v>
      </c>
      <c r="CC67" s="33">
        <v>0</v>
      </c>
      <c r="CD67" s="33">
        <v>0</v>
      </c>
      <c r="CE67" s="33">
        <v>0</v>
      </c>
      <c r="CF67" s="33">
        <v>0</v>
      </c>
      <c r="CG67" s="33">
        <v>0</v>
      </c>
      <c r="CH67" s="33">
        <v>0</v>
      </c>
      <c r="CI67" s="33">
        <v>0</v>
      </c>
      <c r="CJ67" s="33">
        <v>0</v>
      </c>
      <c r="CK67" s="33">
        <v>0</v>
      </c>
      <c r="CL67" s="33">
        <v>0</v>
      </c>
      <c r="CM67" s="33">
        <f t="shared" si="21"/>
        <v>0</v>
      </c>
      <c r="CN67" s="33">
        <f t="shared" si="22"/>
        <v>0</v>
      </c>
      <c r="CO67" s="33">
        <f t="shared" si="23"/>
        <v>0</v>
      </c>
      <c r="CP67" s="33">
        <f t="shared" si="24"/>
        <v>0</v>
      </c>
      <c r="CQ67" s="33">
        <f t="shared" si="25"/>
        <v>0</v>
      </c>
      <c r="CR67" s="33">
        <f t="shared" si="26"/>
        <v>0</v>
      </c>
      <c r="CS67" s="33">
        <f t="shared" si="27"/>
        <v>0</v>
      </c>
      <c r="CT67" s="33">
        <f t="shared" si="93"/>
        <v>0</v>
      </c>
      <c r="CU67" s="33">
        <f t="shared" si="126"/>
        <v>0</v>
      </c>
      <c r="CV67" s="33">
        <f t="shared" si="30"/>
        <v>0</v>
      </c>
      <c r="CW67" s="33">
        <f t="shared" si="31"/>
        <v>0</v>
      </c>
      <c r="CX67" s="33">
        <f t="shared" si="32"/>
        <v>0</v>
      </c>
      <c r="CY67" s="33">
        <f t="shared" si="84"/>
        <v>0</v>
      </c>
      <c r="CZ67" s="33" t="s">
        <v>129</v>
      </c>
      <c r="DA67" s="33"/>
      <c r="DB67" s="33">
        <v>0</v>
      </c>
      <c r="DC67" s="33"/>
      <c r="DD67" s="33"/>
      <c r="DE67" s="33"/>
      <c r="DF67" s="33"/>
      <c r="DG67" s="33"/>
      <c r="DH67" s="77"/>
      <c r="DI67" s="84"/>
      <c r="DJ67" s="84"/>
      <c r="DK67" s="84"/>
      <c r="DL67" s="84"/>
      <c r="DM67" s="84"/>
      <c r="DN67" s="75"/>
      <c r="DO67" s="75"/>
      <c r="DP67" s="74"/>
      <c r="DQ67" s="74"/>
      <c r="DR67" s="74"/>
      <c r="DS67" s="74"/>
      <c r="DT67" s="74"/>
      <c r="DU67" s="74"/>
    </row>
    <row r="68" spans="1:125" s="8" customFormat="1" ht="54.75" customHeight="1" x14ac:dyDescent="0.25">
      <c r="A68" s="33" t="s">
        <v>229</v>
      </c>
      <c r="B68" s="61" t="s">
        <v>228</v>
      </c>
      <c r="C68" s="33" t="s">
        <v>132</v>
      </c>
      <c r="D68" s="33">
        <f t="shared" si="9"/>
        <v>0</v>
      </c>
      <c r="E68" s="33">
        <f t="shared" si="10"/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  <c r="V68" s="33">
        <v>0</v>
      </c>
      <c r="W68" s="33">
        <v>0</v>
      </c>
      <c r="X68" s="33">
        <v>0</v>
      </c>
      <c r="Y68" s="33">
        <v>0</v>
      </c>
      <c r="Z68" s="33">
        <v>0</v>
      </c>
      <c r="AA68" s="33">
        <v>0</v>
      </c>
      <c r="AB68" s="33">
        <v>0</v>
      </c>
      <c r="AC68" s="33">
        <v>0</v>
      </c>
      <c r="AD68" s="33">
        <v>0</v>
      </c>
      <c r="AE68" s="33">
        <v>0</v>
      </c>
      <c r="AF68" s="33">
        <v>0</v>
      </c>
      <c r="AG68" s="33">
        <v>0</v>
      </c>
      <c r="AH68" s="33">
        <v>0</v>
      </c>
      <c r="AI68" s="33">
        <v>0</v>
      </c>
      <c r="AJ68" s="33">
        <v>0</v>
      </c>
      <c r="AK68" s="33">
        <v>0</v>
      </c>
      <c r="AL68" s="33">
        <v>0</v>
      </c>
      <c r="AM68" s="33">
        <v>0</v>
      </c>
      <c r="AN68" s="33">
        <v>0</v>
      </c>
      <c r="AO68" s="33">
        <v>0</v>
      </c>
      <c r="AP68" s="33">
        <f t="shared" si="135"/>
        <v>0</v>
      </c>
      <c r="AQ68" s="33">
        <v>0</v>
      </c>
      <c r="AR68" s="33">
        <v>0</v>
      </c>
      <c r="AS68" s="33">
        <v>0</v>
      </c>
      <c r="AT68" s="33">
        <v>0</v>
      </c>
      <c r="AU68" s="33">
        <v>0</v>
      </c>
      <c r="AV68" s="33">
        <v>0</v>
      </c>
      <c r="AW68" s="33">
        <v>0</v>
      </c>
      <c r="AX68" s="33">
        <v>0</v>
      </c>
      <c r="AY68" s="33">
        <v>0</v>
      </c>
      <c r="AZ68" s="33">
        <v>0</v>
      </c>
      <c r="BA68" s="33">
        <v>0</v>
      </c>
      <c r="BB68" s="33">
        <v>0</v>
      </c>
      <c r="BC68" s="33">
        <v>0</v>
      </c>
      <c r="BD68" s="33">
        <v>0</v>
      </c>
      <c r="BE68" s="33">
        <v>0</v>
      </c>
      <c r="BF68" s="33">
        <v>0</v>
      </c>
      <c r="BG68" s="33">
        <v>0</v>
      </c>
      <c r="BH68" s="33">
        <v>0</v>
      </c>
      <c r="BI68" s="33">
        <v>0</v>
      </c>
      <c r="BJ68" s="33">
        <v>0</v>
      </c>
      <c r="BK68" s="33">
        <v>0</v>
      </c>
      <c r="BL68" s="33">
        <v>0</v>
      </c>
      <c r="BM68" s="33">
        <v>0</v>
      </c>
      <c r="BN68" s="33">
        <v>0</v>
      </c>
      <c r="BO68" s="33">
        <v>0</v>
      </c>
      <c r="BP68" s="33">
        <v>0</v>
      </c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  <c r="BW68" s="33">
        <v>0</v>
      </c>
      <c r="BX68" s="33">
        <v>0</v>
      </c>
      <c r="BY68" s="33">
        <v>0</v>
      </c>
      <c r="BZ68" s="33">
        <v>0</v>
      </c>
      <c r="CA68" s="33">
        <v>0</v>
      </c>
      <c r="CB68" s="33">
        <v>0</v>
      </c>
      <c r="CC68" s="33">
        <v>0</v>
      </c>
      <c r="CD68" s="33">
        <v>0</v>
      </c>
      <c r="CE68" s="33">
        <v>0</v>
      </c>
      <c r="CF68" s="33">
        <v>0</v>
      </c>
      <c r="CG68" s="33">
        <v>0</v>
      </c>
      <c r="CH68" s="33">
        <v>0</v>
      </c>
      <c r="CI68" s="33">
        <v>0</v>
      </c>
      <c r="CJ68" s="33">
        <v>0</v>
      </c>
      <c r="CK68" s="33">
        <v>0</v>
      </c>
      <c r="CL68" s="33">
        <v>0</v>
      </c>
      <c r="CM68" s="33">
        <f t="shared" si="21"/>
        <v>0</v>
      </c>
      <c r="CN68" s="33">
        <f t="shared" si="22"/>
        <v>0</v>
      </c>
      <c r="CO68" s="33">
        <f t="shared" si="23"/>
        <v>0</v>
      </c>
      <c r="CP68" s="33">
        <f t="shared" si="24"/>
        <v>0</v>
      </c>
      <c r="CQ68" s="33">
        <f t="shared" si="25"/>
        <v>0</v>
      </c>
      <c r="CR68" s="33">
        <f t="shared" si="26"/>
        <v>0</v>
      </c>
      <c r="CS68" s="33">
        <f t="shared" si="27"/>
        <v>0</v>
      </c>
      <c r="CT68" s="33">
        <f t="shared" si="93"/>
        <v>0</v>
      </c>
      <c r="CU68" s="33">
        <f t="shared" si="126"/>
        <v>0</v>
      </c>
      <c r="CV68" s="33">
        <f t="shared" si="30"/>
        <v>0</v>
      </c>
      <c r="CW68" s="33">
        <f t="shared" si="31"/>
        <v>0</v>
      </c>
      <c r="CX68" s="33">
        <f t="shared" si="32"/>
        <v>0</v>
      </c>
      <c r="CY68" s="33">
        <f t="shared" si="84"/>
        <v>0</v>
      </c>
      <c r="CZ68" s="33" t="s">
        <v>129</v>
      </c>
      <c r="DA68" s="33"/>
      <c r="DB68" s="33">
        <v>0</v>
      </c>
      <c r="DC68" s="33"/>
      <c r="DD68" s="33"/>
      <c r="DE68" s="33"/>
      <c r="DF68" s="33"/>
      <c r="DG68" s="33"/>
      <c r="DH68" s="77"/>
      <c r="DI68" s="84"/>
      <c r="DJ68" s="84"/>
      <c r="DK68" s="84"/>
      <c r="DL68" s="84"/>
      <c r="DM68" s="84"/>
      <c r="DN68" s="75"/>
      <c r="DO68" s="75"/>
      <c r="DP68" s="74"/>
      <c r="DQ68" s="74"/>
      <c r="DR68" s="74"/>
      <c r="DS68" s="74"/>
      <c r="DT68" s="74"/>
      <c r="DU68" s="74"/>
    </row>
    <row r="69" spans="1:125" s="8" customFormat="1" ht="56.25" customHeight="1" collapsed="1" x14ac:dyDescent="0.25">
      <c r="A69" s="33" t="s">
        <v>231</v>
      </c>
      <c r="B69" s="61" t="s">
        <v>230</v>
      </c>
      <c r="C69" s="33" t="s">
        <v>132</v>
      </c>
      <c r="D69" s="33">
        <f t="shared" si="9"/>
        <v>14.133619824563198</v>
      </c>
      <c r="E69" s="33">
        <f t="shared" si="10"/>
        <v>15.444619824563198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f>U70+U71</f>
        <v>7.7870259999999991</v>
      </c>
      <c r="V69" s="33">
        <f t="shared" ref="V69:CD69" si="168">V70+V71</f>
        <v>0</v>
      </c>
      <c r="W69" s="33">
        <f t="shared" si="168"/>
        <v>0</v>
      </c>
      <c r="X69" s="33">
        <f t="shared" si="168"/>
        <v>0</v>
      </c>
      <c r="Y69" s="33">
        <f t="shared" si="168"/>
        <v>0</v>
      </c>
      <c r="Z69" s="33">
        <f t="shared" si="168"/>
        <v>0</v>
      </c>
      <c r="AA69" s="33">
        <f t="shared" si="168"/>
        <v>0</v>
      </c>
      <c r="AB69" s="33">
        <f t="shared" si="168"/>
        <v>7.7370000000000001</v>
      </c>
      <c r="AC69" s="33">
        <f t="shared" si="168"/>
        <v>0</v>
      </c>
      <c r="AD69" s="33">
        <f t="shared" si="168"/>
        <v>0</v>
      </c>
      <c r="AE69" s="33">
        <f t="shared" si="168"/>
        <v>0</v>
      </c>
      <c r="AF69" s="33">
        <f t="shared" si="168"/>
        <v>0</v>
      </c>
      <c r="AG69" s="33">
        <f t="shared" si="168"/>
        <v>0</v>
      </c>
      <c r="AH69" s="33">
        <f t="shared" si="168"/>
        <v>0</v>
      </c>
      <c r="AI69" s="33">
        <v>0</v>
      </c>
      <c r="AJ69" s="33">
        <f t="shared" si="168"/>
        <v>0</v>
      </c>
      <c r="AK69" s="33">
        <f t="shared" si="168"/>
        <v>0</v>
      </c>
      <c r="AL69" s="33">
        <f t="shared" si="168"/>
        <v>0</v>
      </c>
      <c r="AM69" s="33">
        <f t="shared" si="168"/>
        <v>0</v>
      </c>
      <c r="AN69" s="33">
        <f t="shared" si="168"/>
        <v>0</v>
      </c>
      <c r="AO69" s="33">
        <f t="shared" si="168"/>
        <v>0</v>
      </c>
      <c r="AP69" s="33">
        <f t="shared" si="135"/>
        <v>0</v>
      </c>
      <c r="AQ69" s="33">
        <v>0</v>
      </c>
      <c r="AR69" s="33">
        <v>0</v>
      </c>
      <c r="AS69" s="33">
        <v>0</v>
      </c>
      <c r="AT69" s="33">
        <f t="shared" si="168"/>
        <v>0</v>
      </c>
      <c r="AU69" s="33">
        <f t="shared" si="168"/>
        <v>0</v>
      </c>
      <c r="AV69" s="33">
        <f t="shared" si="168"/>
        <v>0</v>
      </c>
      <c r="AW69" s="33">
        <f t="shared" si="168"/>
        <v>0</v>
      </c>
      <c r="AX69" s="33">
        <f t="shared" si="168"/>
        <v>0</v>
      </c>
      <c r="AY69" s="33">
        <f t="shared" si="168"/>
        <v>0</v>
      </c>
      <c r="AZ69" s="33">
        <f t="shared" si="168"/>
        <v>0</v>
      </c>
      <c r="BA69" s="33">
        <f t="shared" si="168"/>
        <v>0</v>
      </c>
      <c r="BB69" s="33">
        <f t="shared" si="168"/>
        <v>0</v>
      </c>
      <c r="BC69" s="33">
        <f t="shared" si="168"/>
        <v>0</v>
      </c>
      <c r="BD69" s="33">
        <f t="shared" si="168"/>
        <v>1.3109999999999999</v>
      </c>
      <c r="BE69" s="33">
        <f t="shared" si="168"/>
        <v>0</v>
      </c>
      <c r="BF69" s="33">
        <f t="shared" si="168"/>
        <v>0</v>
      </c>
      <c r="BG69" s="33">
        <f t="shared" si="168"/>
        <v>0</v>
      </c>
      <c r="BH69" s="33">
        <f t="shared" si="168"/>
        <v>0</v>
      </c>
      <c r="BI69" s="33">
        <f t="shared" si="168"/>
        <v>0</v>
      </c>
      <c r="BJ69" s="33">
        <f t="shared" si="168"/>
        <v>0</v>
      </c>
      <c r="BK69" s="33">
        <f t="shared" si="168"/>
        <v>6.3465938245631994</v>
      </c>
      <c r="BL69" s="33">
        <f t="shared" si="168"/>
        <v>0</v>
      </c>
      <c r="BM69" s="33">
        <f t="shared" si="168"/>
        <v>0</v>
      </c>
      <c r="BN69" s="33">
        <f t="shared" si="168"/>
        <v>0</v>
      </c>
      <c r="BO69" s="33">
        <f t="shared" si="168"/>
        <v>0</v>
      </c>
      <c r="BP69" s="33">
        <f t="shared" si="168"/>
        <v>1</v>
      </c>
      <c r="BQ69" s="33">
        <f t="shared" si="168"/>
        <v>0</v>
      </c>
      <c r="BR69" s="33">
        <f t="shared" si="168"/>
        <v>0</v>
      </c>
      <c r="BS69" s="33">
        <f t="shared" si="168"/>
        <v>0</v>
      </c>
      <c r="BT69" s="33">
        <f t="shared" si="168"/>
        <v>0</v>
      </c>
      <c r="BU69" s="33">
        <f t="shared" si="168"/>
        <v>0</v>
      </c>
      <c r="BV69" s="33">
        <f t="shared" si="168"/>
        <v>0</v>
      </c>
      <c r="BW69" s="33">
        <f t="shared" si="168"/>
        <v>0</v>
      </c>
      <c r="BX69" s="33">
        <f t="shared" si="168"/>
        <v>0</v>
      </c>
      <c r="BY69" s="33">
        <f t="shared" si="168"/>
        <v>0</v>
      </c>
      <c r="BZ69" s="33">
        <f t="shared" si="168"/>
        <v>0</v>
      </c>
      <c r="CA69" s="33">
        <f t="shared" si="168"/>
        <v>0</v>
      </c>
      <c r="CB69" s="33">
        <f t="shared" si="168"/>
        <v>0</v>
      </c>
      <c r="CC69" s="33">
        <f t="shared" si="168"/>
        <v>0</v>
      </c>
      <c r="CD69" s="33">
        <f t="shared" si="168"/>
        <v>0</v>
      </c>
      <c r="CE69" s="33">
        <v>0</v>
      </c>
      <c r="CF69" s="33">
        <v>0</v>
      </c>
      <c r="CG69" s="33">
        <v>0</v>
      </c>
      <c r="CH69" s="33">
        <v>0</v>
      </c>
      <c r="CI69" s="33">
        <v>0</v>
      </c>
      <c r="CJ69" s="33">
        <v>0</v>
      </c>
      <c r="CK69" s="33">
        <v>0</v>
      </c>
      <c r="CL69" s="33">
        <v>0</v>
      </c>
      <c r="CM69" s="33">
        <f t="shared" si="21"/>
        <v>14.133619824563198</v>
      </c>
      <c r="CN69" s="33">
        <f t="shared" si="22"/>
        <v>0</v>
      </c>
      <c r="CO69" s="33">
        <f t="shared" si="23"/>
        <v>0</v>
      </c>
      <c r="CP69" s="33">
        <f t="shared" si="24"/>
        <v>0</v>
      </c>
      <c r="CQ69" s="33">
        <f t="shared" si="25"/>
        <v>0</v>
      </c>
      <c r="CR69" s="33">
        <f t="shared" si="26"/>
        <v>1</v>
      </c>
      <c r="CS69" s="33">
        <f t="shared" si="27"/>
        <v>0</v>
      </c>
      <c r="CT69" s="33">
        <f>BY69+BK69+BD69+AP69+AB69</f>
        <v>15.394593824563199</v>
      </c>
      <c r="CU69" s="33">
        <f t="shared" si="126"/>
        <v>0</v>
      </c>
      <c r="CV69" s="33">
        <f t="shared" si="30"/>
        <v>0</v>
      </c>
      <c r="CW69" s="33">
        <f t="shared" si="31"/>
        <v>0</v>
      </c>
      <c r="CX69" s="33">
        <f t="shared" si="32"/>
        <v>0</v>
      </c>
      <c r="CY69" s="33">
        <f t="shared" si="84"/>
        <v>1</v>
      </c>
      <c r="CZ69" s="33" t="s">
        <v>129</v>
      </c>
      <c r="DA69" s="33"/>
      <c r="DB69" s="33">
        <v>14.133619824563199</v>
      </c>
      <c r="DC69" s="33"/>
      <c r="DD69" s="33"/>
      <c r="DE69" s="33"/>
      <c r="DF69" s="33"/>
      <c r="DG69" s="33"/>
      <c r="DH69" s="77"/>
      <c r="DI69" s="84"/>
      <c r="DJ69" s="84"/>
      <c r="DK69" s="84"/>
      <c r="DL69" s="84"/>
      <c r="DM69" s="84"/>
      <c r="DN69" s="75"/>
      <c r="DO69" s="75"/>
      <c r="DP69" s="74"/>
      <c r="DQ69" s="74"/>
      <c r="DR69" s="74"/>
      <c r="DS69" s="74"/>
      <c r="DT69" s="74"/>
      <c r="DU69" s="74"/>
    </row>
    <row r="70" spans="1:125" s="8" customFormat="1" ht="60" customHeight="1" x14ac:dyDescent="0.25">
      <c r="A70" s="33" t="s">
        <v>233</v>
      </c>
      <c r="B70" s="61" t="s">
        <v>232</v>
      </c>
      <c r="C70" s="33" t="s">
        <v>132</v>
      </c>
      <c r="D70" s="33">
        <f t="shared" si="9"/>
        <v>0</v>
      </c>
      <c r="E70" s="33">
        <f t="shared" si="10"/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3">
        <v>0</v>
      </c>
      <c r="O70" s="33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  <c r="V70" s="33">
        <v>0</v>
      </c>
      <c r="W70" s="33">
        <v>0</v>
      </c>
      <c r="X70" s="33">
        <v>0</v>
      </c>
      <c r="Y70" s="33">
        <v>0</v>
      </c>
      <c r="Z70" s="33">
        <v>0</v>
      </c>
      <c r="AA70" s="33">
        <v>0</v>
      </c>
      <c r="AB70" s="33">
        <v>0</v>
      </c>
      <c r="AC70" s="33">
        <v>0</v>
      </c>
      <c r="AD70" s="33">
        <v>0</v>
      </c>
      <c r="AE70" s="33">
        <v>0</v>
      </c>
      <c r="AF70" s="33">
        <v>0</v>
      </c>
      <c r="AG70" s="33">
        <v>0</v>
      </c>
      <c r="AH70" s="33">
        <v>0</v>
      </c>
      <c r="AI70" s="33">
        <v>0</v>
      </c>
      <c r="AJ70" s="33">
        <v>0</v>
      </c>
      <c r="AK70" s="33">
        <v>0</v>
      </c>
      <c r="AL70" s="33">
        <v>0</v>
      </c>
      <c r="AM70" s="33">
        <v>0</v>
      </c>
      <c r="AN70" s="33">
        <v>0</v>
      </c>
      <c r="AO70" s="33">
        <v>0</v>
      </c>
      <c r="AP70" s="33">
        <f t="shared" si="135"/>
        <v>0</v>
      </c>
      <c r="AQ70" s="33">
        <v>0</v>
      </c>
      <c r="AR70" s="33">
        <v>0</v>
      </c>
      <c r="AS70" s="33">
        <v>0</v>
      </c>
      <c r="AT70" s="33">
        <v>0</v>
      </c>
      <c r="AU70" s="33">
        <v>0</v>
      </c>
      <c r="AV70" s="33">
        <v>0</v>
      </c>
      <c r="AW70" s="33">
        <v>0</v>
      </c>
      <c r="AX70" s="33">
        <v>0</v>
      </c>
      <c r="AY70" s="33">
        <v>0</v>
      </c>
      <c r="AZ70" s="33">
        <v>0</v>
      </c>
      <c r="BA70" s="33">
        <v>0</v>
      </c>
      <c r="BB70" s="33">
        <v>0</v>
      </c>
      <c r="BC70" s="33">
        <v>0</v>
      </c>
      <c r="BD70" s="33">
        <v>0</v>
      </c>
      <c r="BE70" s="33">
        <v>0</v>
      </c>
      <c r="BF70" s="33">
        <v>0</v>
      </c>
      <c r="BG70" s="33">
        <v>0</v>
      </c>
      <c r="BH70" s="33">
        <v>0</v>
      </c>
      <c r="BI70" s="33">
        <v>0</v>
      </c>
      <c r="BJ70" s="33">
        <v>0</v>
      </c>
      <c r="BK70" s="33">
        <v>0</v>
      </c>
      <c r="BL70" s="33">
        <v>0</v>
      </c>
      <c r="BM70" s="33">
        <v>0</v>
      </c>
      <c r="BN70" s="33">
        <v>0</v>
      </c>
      <c r="BO70" s="33">
        <v>0</v>
      </c>
      <c r="BP70" s="33">
        <v>0</v>
      </c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  <c r="BW70" s="33">
        <v>0</v>
      </c>
      <c r="BX70" s="33">
        <v>0</v>
      </c>
      <c r="BY70" s="33">
        <v>0</v>
      </c>
      <c r="BZ70" s="33">
        <v>0</v>
      </c>
      <c r="CA70" s="33">
        <v>0</v>
      </c>
      <c r="CB70" s="33">
        <v>0</v>
      </c>
      <c r="CC70" s="33">
        <v>0</v>
      </c>
      <c r="CD70" s="33">
        <v>0</v>
      </c>
      <c r="CE70" s="33">
        <v>0</v>
      </c>
      <c r="CF70" s="33">
        <v>0</v>
      </c>
      <c r="CG70" s="33">
        <v>0</v>
      </c>
      <c r="CH70" s="33">
        <v>0</v>
      </c>
      <c r="CI70" s="33">
        <v>0</v>
      </c>
      <c r="CJ70" s="33">
        <v>0</v>
      </c>
      <c r="CK70" s="33">
        <v>0</v>
      </c>
      <c r="CL70" s="33">
        <v>0</v>
      </c>
      <c r="CM70" s="33">
        <f t="shared" si="21"/>
        <v>0</v>
      </c>
      <c r="CN70" s="33">
        <f t="shared" si="22"/>
        <v>0</v>
      </c>
      <c r="CO70" s="33">
        <f t="shared" si="23"/>
        <v>0</v>
      </c>
      <c r="CP70" s="33">
        <f t="shared" si="24"/>
        <v>0</v>
      </c>
      <c r="CQ70" s="33">
        <f t="shared" si="25"/>
        <v>0</v>
      </c>
      <c r="CR70" s="33">
        <f t="shared" si="26"/>
        <v>0</v>
      </c>
      <c r="CS70" s="33">
        <f t="shared" si="27"/>
        <v>0</v>
      </c>
      <c r="CT70" s="33">
        <f t="shared" si="93"/>
        <v>0</v>
      </c>
      <c r="CU70" s="33">
        <f t="shared" si="126"/>
        <v>0</v>
      </c>
      <c r="CV70" s="33">
        <f t="shared" si="30"/>
        <v>0</v>
      </c>
      <c r="CW70" s="33">
        <f t="shared" si="31"/>
        <v>0</v>
      </c>
      <c r="CX70" s="33">
        <f t="shared" si="32"/>
        <v>0</v>
      </c>
      <c r="CY70" s="33">
        <f t="shared" si="84"/>
        <v>0</v>
      </c>
      <c r="CZ70" s="33" t="s">
        <v>129</v>
      </c>
      <c r="DA70" s="33"/>
      <c r="DB70" s="33">
        <v>0</v>
      </c>
      <c r="DC70" s="33"/>
      <c r="DD70" s="33"/>
      <c r="DE70" s="33"/>
      <c r="DF70" s="33"/>
      <c r="DG70" s="33"/>
      <c r="DH70" s="77"/>
      <c r="DI70" s="84"/>
      <c r="DJ70" s="84"/>
      <c r="DK70" s="84"/>
      <c r="DL70" s="84"/>
      <c r="DM70" s="84"/>
      <c r="DN70" s="75"/>
      <c r="DO70" s="75"/>
      <c r="DP70" s="74"/>
      <c r="DQ70" s="74"/>
      <c r="DR70" s="74"/>
      <c r="DS70" s="74"/>
      <c r="DT70" s="74"/>
      <c r="DU70" s="74"/>
    </row>
    <row r="71" spans="1:125" s="8" customFormat="1" ht="52.5" customHeight="1" x14ac:dyDescent="0.25">
      <c r="A71" s="45" t="s">
        <v>305</v>
      </c>
      <c r="B71" s="44" t="s">
        <v>234</v>
      </c>
      <c r="C71" s="45" t="s">
        <v>132</v>
      </c>
      <c r="D71" s="33">
        <f t="shared" si="9"/>
        <v>14.133619824563198</v>
      </c>
      <c r="E71" s="33">
        <f t="shared" si="10"/>
        <v>15.444619824563198</v>
      </c>
      <c r="F71" s="33">
        <f t="shared" ref="F71:U71" si="169">F72</f>
        <v>0</v>
      </c>
      <c r="G71" s="33">
        <f t="shared" si="169"/>
        <v>0</v>
      </c>
      <c r="H71" s="33">
        <f t="shared" si="169"/>
        <v>0</v>
      </c>
      <c r="I71" s="33">
        <f t="shared" si="169"/>
        <v>0</v>
      </c>
      <c r="J71" s="33">
        <f t="shared" si="169"/>
        <v>0</v>
      </c>
      <c r="K71" s="33">
        <f t="shared" si="169"/>
        <v>0</v>
      </c>
      <c r="L71" s="33">
        <f t="shared" si="169"/>
        <v>0</v>
      </c>
      <c r="M71" s="33">
        <f t="shared" si="169"/>
        <v>0</v>
      </c>
      <c r="N71" s="33">
        <f t="shared" si="169"/>
        <v>0</v>
      </c>
      <c r="O71" s="33">
        <f t="shared" si="169"/>
        <v>0</v>
      </c>
      <c r="P71" s="33">
        <f t="shared" si="169"/>
        <v>0</v>
      </c>
      <c r="Q71" s="33">
        <f t="shared" si="169"/>
        <v>0</v>
      </c>
      <c r="R71" s="33">
        <f t="shared" si="169"/>
        <v>0</v>
      </c>
      <c r="S71" s="33">
        <f t="shared" si="169"/>
        <v>0</v>
      </c>
      <c r="T71" s="33">
        <f t="shared" si="169"/>
        <v>0</v>
      </c>
      <c r="U71" s="33">
        <f t="shared" si="169"/>
        <v>7.7870259999999991</v>
      </c>
      <c r="V71" s="33">
        <f t="shared" ref="V71" si="170">V72</f>
        <v>0</v>
      </c>
      <c r="W71" s="33">
        <f t="shared" ref="W71" si="171">W72</f>
        <v>0</v>
      </c>
      <c r="X71" s="33">
        <f t="shared" ref="X71" si="172">X72</f>
        <v>0</v>
      </c>
      <c r="Y71" s="33">
        <f t="shared" ref="Y71" si="173">Y72</f>
        <v>0</v>
      </c>
      <c r="Z71" s="33">
        <f t="shared" ref="Z71" si="174">Z72</f>
        <v>0</v>
      </c>
      <c r="AA71" s="33">
        <f t="shared" ref="AA71" si="175">AA72</f>
        <v>0</v>
      </c>
      <c r="AB71" s="33">
        <f t="shared" ref="AB71" si="176">AB72</f>
        <v>7.7370000000000001</v>
      </c>
      <c r="AC71" s="33">
        <f t="shared" ref="AC71" si="177">AC72</f>
        <v>0</v>
      </c>
      <c r="AD71" s="33">
        <f t="shared" ref="AD71" si="178">AD72</f>
        <v>0</v>
      </c>
      <c r="AE71" s="33">
        <f t="shared" ref="AE71" si="179">AE72</f>
        <v>0</v>
      </c>
      <c r="AF71" s="33">
        <f t="shared" ref="AF71" si="180">AF72</f>
        <v>0</v>
      </c>
      <c r="AG71" s="33">
        <f t="shared" ref="AG71" si="181">AG72</f>
        <v>0</v>
      </c>
      <c r="AH71" s="33">
        <f t="shared" ref="AH71" si="182">AH72</f>
        <v>0</v>
      </c>
      <c r="AI71" s="33">
        <v>0</v>
      </c>
      <c r="AJ71" s="33">
        <f t="shared" ref="AJ71" si="183">AJ72</f>
        <v>0</v>
      </c>
      <c r="AK71" s="33">
        <f t="shared" ref="AK71" si="184">AK72</f>
        <v>0</v>
      </c>
      <c r="AL71" s="33">
        <f t="shared" ref="AL71" si="185">AL72</f>
        <v>0</v>
      </c>
      <c r="AM71" s="33">
        <f t="shared" ref="AM71" si="186">AM72</f>
        <v>0</v>
      </c>
      <c r="AN71" s="33">
        <f t="shared" ref="AN71" si="187">AN72</f>
        <v>0</v>
      </c>
      <c r="AO71" s="33">
        <f t="shared" ref="AO71" si="188">AO72</f>
        <v>0</v>
      </c>
      <c r="AP71" s="33">
        <f t="shared" si="135"/>
        <v>0</v>
      </c>
      <c r="AQ71" s="33">
        <v>0</v>
      </c>
      <c r="AR71" s="33">
        <v>0</v>
      </c>
      <c r="AS71" s="33">
        <v>0</v>
      </c>
      <c r="AT71" s="33">
        <f t="shared" ref="AT71" si="189">AT72</f>
        <v>0</v>
      </c>
      <c r="AU71" s="33">
        <f t="shared" ref="AU71" si="190">AU72</f>
        <v>0</v>
      </c>
      <c r="AV71" s="33">
        <f t="shared" ref="AV71" si="191">AV72</f>
        <v>0</v>
      </c>
      <c r="AW71" s="33">
        <f t="shared" ref="AW71" si="192">AW72</f>
        <v>0</v>
      </c>
      <c r="AX71" s="33">
        <f t="shared" ref="AX71" si="193">AX72</f>
        <v>0</v>
      </c>
      <c r="AY71" s="33">
        <f t="shared" ref="AY71" si="194">AY72</f>
        <v>0</v>
      </c>
      <c r="AZ71" s="33">
        <f t="shared" ref="AZ71" si="195">AZ72</f>
        <v>0</v>
      </c>
      <c r="BA71" s="33">
        <f t="shared" ref="BA71" si="196">BA72</f>
        <v>0</v>
      </c>
      <c r="BB71" s="33">
        <f t="shared" ref="BB71" si="197">BB72</f>
        <v>0</v>
      </c>
      <c r="BC71" s="33">
        <f t="shared" ref="BC71" si="198">BC72</f>
        <v>0</v>
      </c>
      <c r="BD71" s="33">
        <f t="shared" ref="BD71" si="199">BD72</f>
        <v>1.3109999999999999</v>
      </c>
      <c r="BE71" s="33">
        <f t="shared" ref="BE71" si="200">BE72</f>
        <v>0</v>
      </c>
      <c r="BF71" s="33">
        <f t="shared" ref="BF71" si="201">BF72</f>
        <v>0</v>
      </c>
      <c r="BG71" s="33">
        <f t="shared" ref="BG71" si="202">BG72</f>
        <v>0</v>
      </c>
      <c r="BH71" s="33">
        <f t="shared" ref="BH71" si="203">BH72</f>
        <v>0</v>
      </c>
      <c r="BI71" s="33">
        <f t="shared" ref="BI71" si="204">BI72</f>
        <v>0</v>
      </c>
      <c r="BJ71" s="33">
        <f t="shared" ref="BJ71" si="205">BJ72</f>
        <v>0</v>
      </c>
      <c r="BK71" s="33">
        <f t="shared" ref="BK71" si="206">BK72</f>
        <v>6.3465938245631994</v>
      </c>
      <c r="BL71" s="33">
        <f t="shared" ref="BL71" si="207">BL72</f>
        <v>0</v>
      </c>
      <c r="BM71" s="33">
        <f t="shared" ref="BM71" si="208">BM72</f>
        <v>0</v>
      </c>
      <c r="BN71" s="33">
        <f t="shared" ref="BN71" si="209">BN72</f>
        <v>0</v>
      </c>
      <c r="BO71" s="33">
        <f t="shared" ref="BO71" si="210">BO72</f>
        <v>0</v>
      </c>
      <c r="BP71" s="33">
        <f t="shared" ref="BP71" si="211">BP72</f>
        <v>1</v>
      </c>
      <c r="BQ71" s="33">
        <f t="shared" ref="BQ71" si="212">BQ72</f>
        <v>0</v>
      </c>
      <c r="BR71" s="33">
        <f t="shared" ref="BR71" si="213">BR72</f>
        <v>0</v>
      </c>
      <c r="BS71" s="33">
        <f t="shared" ref="BS71" si="214">BS72</f>
        <v>0</v>
      </c>
      <c r="BT71" s="33">
        <f t="shared" ref="BT71" si="215">BT72</f>
        <v>0</v>
      </c>
      <c r="BU71" s="33">
        <f t="shared" ref="BU71" si="216">BU72</f>
        <v>0</v>
      </c>
      <c r="BV71" s="33">
        <f t="shared" ref="BV71" si="217">BV72</f>
        <v>0</v>
      </c>
      <c r="BW71" s="33">
        <f t="shared" ref="BW71" si="218">BW72</f>
        <v>0</v>
      </c>
      <c r="BX71" s="33">
        <f t="shared" ref="BX71" si="219">BX72</f>
        <v>0</v>
      </c>
      <c r="BY71" s="33">
        <f t="shared" ref="BY71" si="220">BY72</f>
        <v>0</v>
      </c>
      <c r="BZ71" s="33">
        <f t="shared" ref="BZ71" si="221">BZ72</f>
        <v>0</v>
      </c>
      <c r="CA71" s="33">
        <f t="shared" ref="CA71" si="222">CA72</f>
        <v>0</v>
      </c>
      <c r="CB71" s="33">
        <f t="shared" ref="CB71" si="223">CB72</f>
        <v>0</v>
      </c>
      <c r="CC71" s="33">
        <f t="shared" ref="CC71" si="224">CC72</f>
        <v>0</v>
      </c>
      <c r="CD71" s="33">
        <f t="shared" ref="CD71" si="225">CD72</f>
        <v>0</v>
      </c>
      <c r="CE71" s="33">
        <f t="shared" ref="CE71" si="226">CE72</f>
        <v>0</v>
      </c>
      <c r="CF71" s="33">
        <f t="shared" ref="CF71" si="227">CF72</f>
        <v>0</v>
      </c>
      <c r="CG71" s="33">
        <f t="shared" ref="CG71" si="228">CG72</f>
        <v>0</v>
      </c>
      <c r="CH71" s="33">
        <f t="shared" ref="CH71" si="229">CH72</f>
        <v>0</v>
      </c>
      <c r="CI71" s="33">
        <f t="shared" ref="CI71" si="230">CI72</f>
        <v>0</v>
      </c>
      <c r="CJ71" s="33">
        <f t="shared" ref="CJ71" si="231">CJ72</f>
        <v>0</v>
      </c>
      <c r="CK71" s="33">
        <f t="shared" ref="CK71" si="232">CK72</f>
        <v>0</v>
      </c>
      <c r="CL71" s="33">
        <f t="shared" ref="CL71" si="233">CL72</f>
        <v>0</v>
      </c>
      <c r="CM71" s="33">
        <f t="shared" ref="CM71" si="234">CM72</f>
        <v>14.133619824563198</v>
      </c>
      <c r="CN71" s="33">
        <f t="shared" ref="CN71" si="235">CN72</f>
        <v>0</v>
      </c>
      <c r="CO71" s="33">
        <f t="shared" ref="CO71" si="236">CO72</f>
        <v>0</v>
      </c>
      <c r="CP71" s="33">
        <f t="shared" ref="CP71" si="237">CP72</f>
        <v>0</v>
      </c>
      <c r="CQ71" s="33">
        <f t="shared" ref="CQ71" si="238">CQ72</f>
        <v>0</v>
      </c>
      <c r="CR71" s="33">
        <f t="shared" ref="CR71" si="239">CR72</f>
        <v>1</v>
      </c>
      <c r="CS71" s="33">
        <f t="shared" ref="CS71" si="240">CS72</f>
        <v>0</v>
      </c>
      <c r="CT71" s="33">
        <f>BY71+BK71+BD71+AP71+AB71</f>
        <v>15.394593824563199</v>
      </c>
      <c r="CU71" s="33">
        <f t="shared" si="126"/>
        <v>0</v>
      </c>
      <c r="CV71" s="33">
        <f t="shared" si="30"/>
        <v>0</v>
      </c>
      <c r="CW71" s="33">
        <f t="shared" si="31"/>
        <v>0</v>
      </c>
      <c r="CX71" s="33">
        <f t="shared" si="32"/>
        <v>0</v>
      </c>
      <c r="CY71" s="33">
        <f t="shared" ref="CY71" si="241">CY72</f>
        <v>1</v>
      </c>
      <c r="CZ71" s="33" t="s">
        <v>129</v>
      </c>
      <c r="DA71" s="45"/>
      <c r="DB71" s="45"/>
      <c r="DC71" s="45"/>
      <c r="DD71" s="45"/>
      <c r="DE71" s="45"/>
      <c r="DF71" s="45"/>
      <c r="DG71" s="45"/>
      <c r="DH71" s="78"/>
      <c r="DI71" s="85"/>
      <c r="DJ71" s="85"/>
      <c r="DK71" s="85"/>
      <c r="DL71" s="85"/>
      <c r="DM71" s="85"/>
      <c r="DN71" s="75"/>
      <c r="DO71" s="75"/>
      <c r="DP71" s="74"/>
      <c r="DQ71" s="74"/>
      <c r="DR71" s="74"/>
      <c r="DS71" s="74"/>
      <c r="DT71" s="74"/>
      <c r="DU71" s="74"/>
    </row>
    <row r="72" spans="1:125" ht="33" customHeight="1" x14ac:dyDescent="0.25">
      <c r="A72" s="113" t="s">
        <v>235</v>
      </c>
      <c r="B72" s="114" t="s">
        <v>236</v>
      </c>
      <c r="C72" s="113" t="s">
        <v>237</v>
      </c>
      <c r="D72" s="113">
        <f t="shared" si="9"/>
        <v>14.133619824563198</v>
      </c>
      <c r="E72" s="113">
        <f t="shared" si="10"/>
        <v>15.444619824563198</v>
      </c>
      <c r="F72" s="93">
        <v>0</v>
      </c>
      <c r="G72" s="93">
        <v>0</v>
      </c>
      <c r="H72" s="93">
        <v>0</v>
      </c>
      <c r="I72" s="93">
        <v>0</v>
      </c>
      <c r="J72" s="93">
        <v>0</v>
      </c>
      <c r="K72" s="93">
        <v>0</v>
      </c>
      <c r="L72" s="93">
        <v>0</v>
      </c>
      <c r="M72" s="93">
        <v>0</v>
      </c>
      <c r="N72" s="93">
        <v>0</v>
      </c>
      <c r="O72" s="93">
        <v>0</v>
      </c>
      <c r="P72" s="93">
        <v>0</v>
      </c>
      <c r="Q72" s="93">
        <v>0</v>
      </c>
      <c r="R72" s="93">
        <v>0</v>
      </c>
      <c r="S72" s="93">
        <v>0</v>
      </c>
      <c r="T72" s="113">
        <v>0</v>
      </c>
      <c r="U72" s="113">
        <v>7.7870259999999991</v>
      </c>
      <c r="V72" s="113">
        <v>0</v>
      </c>
      <c r="W72" s="113">
        <v>0</v>
      </c>
      <c r="X72" s="113">
        <v>0</v>
      </c>
      <c r="Y72" s="113">
        <v>0</v>
      </c>
      <c r="Z72" s="113">
        <v>0</v>
      </c>
      <c r="AA72" s="93">
        <v>0</v>
      </c>
      <c r="AB72" s="93">
        <v>7.7370000000000001</v>
      </c>
      <c r="AC72" s="93">
        <v>0</v>
      </c>
      <c r="AD72" s="93">
        <v>0</v>
      </c>
      <c r="AE72" s="93">
        <v>0</v>
      </c>
      <c r="AF72" s="93">
        <v>0</v>
      </c>
      <c r="AG72" s="93">
        <v>0</v>
      </c>
      <c r="AH72" s="113">
        <v>0</v>
      </c>
      <c r="AI72" s="113">
        <v>0</v>
      </c>
      <c r="AJ72" s="113">
        <v>0</v>
      </c>
      <c r="AK72" s="113">
        <v>0</v>
      </c>
      <c r="AL72" s="113">
        <v>0</v>
      </c>
      <c r="AM72" s="113">
        <v>0</v>
      </c>
      <c r="AN72" s="113">
        <v>0</v>
      </c>
      <c r="AO72" s="113">
        <v>0</v>
      </c>
      <c r="AP72" s="113">
        <f t="shared" si="135"/>
        <v>0</v>
      </c>
      <c r="AQ72" s="113">
        <v>0</v>
      </c>
      <c r="AR72" s="113">
        <v>0</v>
      </c>
      <c r="AS72" s="113">
        <v>0</v>
      </c>
      <c r="AT72" s="113">
        <v>0</v>
      </c>
      <c r="AU72" s="113">
        <v>0</v>
      </c>
      <c r="AV72" s="113">
        <v>0</v>
      </c>
      <c r="AW72" s="113">
        <v>0</v>
      </c>
      <c r="AX72" s="113">
        <v>0</v>
      </c>
      <c r="AY72" s="113">
        <v>0</v>
      </c>
      <c r="AZ72" s="113">
        <v>0</v>
      </c>
      <c r="BA72" s="113">
        <v>0</v>
      </c>
      <c r="BB72" s="113">
        <v>0</v>
      </c>
      <c r="BC72" s="93">
        <v>0</v>
      </c>
      <c r="BD72" s="127">
        <v>1.3109999999999999</v>
      </c>
      <c r="BE72" s="93">
        <v>0</v>
      </c>
      <c r="BF72" s="93">
        <v>0</v>
      </c>
      <c r="BG72" s="93">
        <v>0</v>
      </c>
      <c r="BH72" s="93">
        <v>0</v>
      </c>
      <c r="BI72" s="151">
        <v>0</v>
      </c>
      <c r="BJ72" s="113">
        <v>0</v>
      </c>
      <c r="BK72" s="113">
        <v>6.3465938245631994</v>
      </c>
      <c r="BL72" s="113">
        <v>0</v>
      </c>
      <c r="BM72" s="113">
        <v>0</v>
      </c>
      <c r="BN72" s="113">
        <v>0</v>
      </c>
      <c r="BO72" s="113">
        <v>0</v>
      </c>
      <c r="BP72" s="113">
        <v>1</v>
      </c>
      <c r="BQ72" s="93">
        <v>0</v>
      </c>
      <c r="BR72" s="93">
        <v>0</v>
      </c>
      <c r="BS72" s="93">
        <v>0</v>
      </c>
      <c r="BT72" s="93">
        <v>0</v>
      </c>
      <c r="BU72" s="93">
        <v>0</v>
      </c>
      <c r="BV72" s="93">
        <v>0</v>
      </c>
      <c r="BW72" s="93">
        <v>0</v>
      </c>
      <c r="BX72" s="113">
        <v>0</v>
      </c>
      <c r="BY72" s="113">
        <v>0</v>
      </c>
      <c r="BZ72" s="113">
        <v>0</v>
      </c>
      <c r="CA72" s="113">
        <v>0</v>
      </c>
      <c r="CB72" s="113">
        <v>0</v>
      </c>
      <c r="CC72" s="113">
        <v>0</v>
      </c>
      <c r="CD72" s="113">
        <v>0</v>
      </c>
      <c r="CE72" s="93">
        <v>0</v>
      </c>
      <c r="CF72" s="93">
        <v>0</v>
      </c>
      <c r="CG72" s="93">
        <v>0</v>
      </c>
      <c r="CH72" s="93">
        <v>0</v>
      </c>
      <c r="CI72" s="93">
        <v>0</v>
      </c>
      <c r="CJ72" s="93">
        <v>0</v>
      </c>
      <c r="CK72" s="93">
        <v>0</v>
      </c>
      <c r="CL72" s="113">
        <v>0</v>
      </c>
      <c r="CM72" s="113">
        <f t="shared" si="21"/>
        <v>14.133619824563198</v>
      </c>
      <c r="CN72" s="113">
        <f t="shared" si="22"/>
        <v>0</v>
      </c>
      <c r="CO72" s="113">
        <f t="shared" si="23"/>
        <v>0</v>
      </c>
      <c r="CP72" s="113">
        <f t="shared" si="24"/>
        <v>0</v>
      </c>
      <c r="CQ72" s="113">
        <f t="shared" si="25"/>
        <v>0</v>
      </c>
      <c r="CR72" s="113">
        <f t="shared" si="26"/>
        <v>1</v>
      </c>
      <c r="CS72" s="113">
        <f t="shared" si="27"/>
        <v>0</v>
      </c>
      <c r="CT72" s="113">
        <f>BY72+BK72+BD72+AP72+AB72</f>
        <v>15.394593824563199</v>
      </c>
      <c r="CU72" s="113">
        <f t="shared" si="126"/>
        <v>0</v>
      </c>
      <c r="CV72" s="113">
        <f t="shared" si="30"/>
        <v>0</v>
      </c>
      <c r="CW72" s="113">
        <f t="shared" si="31"/>
        <v>0</v>
      </c>
      <c r="CX72" s="113">
        <f t="shared" si="32"/>
        <v>0</v>
      </c>
      <c r="CY72" s="113">
        <f t="shared" si="84"/>
        <v>1</v>
      </c>
      <c r="CZ72" s="115" t="s">
        <v>327</v>
      </c>
      <c r="DA72" s="93"/>
      <c r="DB72" s="93">
        <v>14.133619824563199</v>
      </c>
      <c r="DC72" s="93"/>
      <c r="DD72" s="93"/>
      <c r="DE72" s="93"/>
      <c r="DF72" s="93"/>
      <c r="DG72" s="93"/>
      <c r="DH72" s="94"/>
      <c r="DI72" s="116"/>
      <c r="DJ72" s="116"/>
      <c r="DK72" s="116"/>
      <c r="DL72" s="116"/>
      <c r="DM72" s="116"/>
    </row>
    <row r="73" spans="1:125" s="8" customFormat="1" ht="66" customHeight="1" x14ac:dyDescent="0.25">
      <c r="A73" s="34" t="s">
        <v>238</v>
      </c>
      <c r="B73" s="62" t="s">
        <v>239</v>
      </c>
      <c r="C73" s="34" t="s">
        <v>132</v>
      </c>
      <c r="D73" s="34">
        <f t="shared" si="9"/>
        <v>0</v>
      </c>
      <c r="E73" s="34">
        <f t="shared" si="10"/>
        <v>0</v>
      </c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34">
        <v>0</v>
      </c>
      <c r="L73" s="34">
        <v>0</v>
      </c>
      <c r="M73" s="34">
        <v>0</v>
      </c>
      <c r="N73" s="34">
        <v>0</v>
      </c>
      <c r="O73" s="34">
        <v>0</v>
      </c>
      <c r="P73" s="34">
        <v>0</v>
      </c>
      <c r="Q73" s="34">
        <v>0</v>
      </c>
      <c r="R73" s="34">
        <v>0</v>
      </c>
      <c r="S73" s="34">
        <v>0</v>
      </c>
      <c r="T73" s="34">
        <v>0</v>
      </c>
      <c r="U73" s="34">
        <f>U74+U75</f>
        <v>0</v>
      </c>
      <c r="V73" s="34">
        <v>0</v>
      </c>
      <c r="W73" s="34">
        <v>0</v>
      </c>
      <c r="X73" s="34">
        <v>0</v>
      </c>
      <c r="Y73" s="34">
        <v>0</v>
      </c>
      <c r="Z73" s="34">
        <v>0</v>
      </c>
      <c r="AA73" s="34">
        <v>0</v>
      </c>
      <c r="AB73" s="34">
        <v>0</v>
      </c>
      <c r="AC73" s="34">
        <v>0</v>
      </c>
      <c r="AD73" s="34">
        <v>0</v>
      </c>
      <c r="AE73" s="34">
        <v>0</v>
      </c>
      <c r="AF73" s="34">
        <v>0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M73" s="34">
        <v>0</v>
      </c>
      <c r="AN73" s="34">
        <v>0</v>
      </c>
      <c r="AO73" s="34">
        <v>0</v>
      </c>
      <c r="AP73" s="34">
        <v>0</v>
      </c>
      <c r="AQ73" s="34">
        <v>0</v>
      </c>
      <c r="AR73" s="34">
        <v>0</v>
      </c>
      <c r="AS73" s="34">
        <v>0</v>
      </c>
      <c r="AT73" s="34">
        <v>0</v>
      </c>
      <c r="AU73" s="34">
        <v>0</v>
      </c>
      <c r="AV73" s="34">
        <v>0</v>
      </c>
      <c r="AW73" s="34">
        <f t="shared" ref="AW73" si="242">AW74+AW75</f>
        <v>0</v>
      </c>
      <c r="AX73" s="34">
        <v>0</v>
      </c>
      <c r="AY73" s="34">
        <v>0</v>
      </c>
      <c r="AZ73" s="34">
        <v>0</v>
      </c>
      <c r="BA73" s="34">
        <v>0</v>
      </c>
      <c r="BB73" s="34">
        <v>0</v>
      </c>
      <c r="BC73" s="34">
        <v>0</v>
      </c>
      <c r="BD73" s="34">
        <v>0</v>
      </c>
      <c r="BE73" s="34">
        <v>0</v>
      </c>
      <c r="BF73" s="34">
        <v>0</v>
      </c>
      <c r="BG73" s="34">
        <v>0</v>
      </c>
      <c r="BH73" s="34">
        <v>0</v>
      </c>
      <c r="BI73" s="34">
        <v>0</v>
      </c>
      <c r="BJ73" s="34">
        <v>0</v>
      </c>
      <c r="BK73" s="34">
        <f t="shared" ref="BK73" si="243">BK74+BK75</f>
        <v>0</v>
      </c>
      <c r="BL73" s="34">
        <v>0</v>
      </c>
      <c r="BM73" s="34">
        <v>0</v>
      </c>
      <c r="BN73" s="34">
        <v>0</v>
      </c>
      <c r="BO73" s="34">
        <v>0</v>
      </c>
      <c r="BP73" s="34">
        <v>0</v>
      </c>
      <c r="BQ73" s="34">
        <v>0</v>
      </c>
      <c r="BR73" s="34">
        <v>0</v>
      </c>
      <c r="BS73" s="34">
        <v>0</v>
      </c>
      <c r="BT73" s="34">
        <v>0</v>
      </c>
      <c r="BU73" s="34">
        <v>0</v>
      </c>
      <c r="BV73" s="34">
        <v>0</v>
      </c>
      <c r="BW73" s="34">
        <v>0</v>
      </c>
      <c r="BX73" s="34">
        <v>0</v>
      </c>
      <c r="BY73" s="34">
        <f t="shared" ref="BY73" si="244">BY74+BY75</f>
        <v>0</v>
      </c>
      <c r="BZ73" s="34">
        <v>0</v>
      </c>
      <c r="CA73" s="34">
        <v>0</v>
      </c>
      <c r="CB73" s="34">
        <v>0</v>
      </c>
      <c r="CC73" s="34">
        <v>0</v>
      </c>
      <c r="CD73" s="34">
        <v>0</v>
      </c>
      <c r="CE73" s="34">
        <v>0</v>
      </c>
      <c r="CF73" s="34">
        <v>0</v>
      </c>
      <c r="CG73" s="34">
        <v>0</v>
      </c>
      <c r="CH73" s="34">
        <v>0</v>
      </c>
      <c r="CI73" s="34">
        <v>0</v>
      </c>
      <c r="CJ73" s="34">
        <v>0</v>
      </c>
      <c r="CK73" s="34">
        <v>0</v>
      </c>
      <c r="CL73" s="34">
        <v>0</v>
      </c>
      <c r="CM73" s="34">
        <f t="shared" si="21"/>
        <v>0</v>
      </c>
      <c r="CN73" s="34">
        <f t="shared" si="22"/>
        <v>0</v>
      </c>
      <c r="CO73" s="34">
        <f t="shared" si="23"/>
        <v>0</v>
      </c>
      <c r="CP73" s="34">
        <f t="shared" si="24"/>
        <v>0</v>
      </c>
      <c r="CQ73" s="34">
        <f t="shared" si="25"/>
        <v>0</v>
      </c>
      <c r="CR73" s="34">
        <f t="shared" si="26"/>
        <v>0</v>
      </c>
      <c r="CS73" s="34">
        <f t="shared" si="27"/>
        <v>0</v>
      </c>
      <c r="CT73" s="34">
        <f t="shared" si="93"/>
        <v>0</v>
      </c>
      <c r="CU73" s="34">
        <f t="shared" si="126"/>
        <v>0</v>
      </c>
      <c r="CV73" s="34">
        <f t="shared" si="30"/>
        <v>0</v>
      </c>
      <c r="CW73" s="34">
        <f t="shared" si="31"/>
        <v>0</v>
      </c>
      <c r="CX73" s="34">
        <f t="shared" si="32"/>
        <v>0</v>
      </c>
      <c r="CY73" s="34">
        <f t="shared" si="84"/>
        <v>0</v>
      </c>
      <c r="CZ73" s="34" t="s">
        <v>129</v>
      </c>
      <c r="DA73" s="34"/>
      <c r="DB73" s="34">
        <v>0</v>
      </c>
      <c r="DC73" s="34"/>
      <c r="DD73" s="34"/>
      <c r="DE73" s="34"/>
      <c r="DF73" s="34"/>
      <c r="DG73" s="34"/>
      <c r="DH73" s="79"/>
      <c r="DI73" s="84"/>
      <c r="DJ73" s="84"/>
      <c r="DK73" s="84"/>
      <c r="DL73" s="84"/>
      <c r="DM73" s="84"/>
      <c r="DN73" s="75"/>
      <c r="DO73" s="75"/>
      <c r="DP73" s="74"/>
      <c r="DQ73" s="74"/>
      <c r="DR73" s="74"/>
      <c r="DS73" s="74"/>
      <c r="DT73" s="74"/>
      <c r="DU73" s="74"/>
    </row>
    <row r="74" spans="1:125" s="8" customFormat="1" ht="53.25" customHeight="1" x14ac:dyDescent="0.25">
      <c r="A74" s="34" t="s">
        <v>240</v>
      </c>
      <c r="B74" s="62" t="s">
        <v>241</v>
      </c>
      <c r="C74" s="34" t="s">
        <v>132</v>
      </c>
      <c r="D74" s="34">
        <f t="shared" si="9"/>
        <v>0</v>
      </c>
      <c r="E74" s="34">
        <f t="shared" si="10"/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0</v>
      </c>
      <c r="M74" s="34">
        <v>0</v>
      </c>
      <c r="N74" s="34">
        <v>0</v>
      </c>
      <c r="O74" s="34">
        <v>0</v>
      </c>
      <c r="P74" s="34">
        <v>0</v>
      </c>
      <c r="Q74" s="34">
        <v>0</v>
      </c>
      <c r="R74" s="34">
        <v>0</v>
      </c>
      <c r="S74" s="34">
        <v>0</v>
      </c>
      <c r="T74" s="34">
        <v>0</v>
      </c>
      <c r="U74" s="34">
        <v>0</v>
      </c>
      <c r="V74" s="34">
        <v>0</v>
      </c>
      <c r="W74" s="34">
        <v>0</v>
      </c>
      <c r="X74" s="34">
        <v>0</v>
      </c>
      <c r="Y74" s="34">
        <v>0</v>
      </c>
      <c r="Z74" s="34">
        <v>0</v>
      </c>
      <c r="AA74" s="34">
        <v>0</v>
      </c>
      <c r="AB74" s="34">
        <v>0</v>
      </c>
      <c r="AC74" s="34">
        <v>0</v>
      </c>
      <c r="AD74" s="34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  <c r="AM74" s="34">
        <v>0</v>
      </c>
      <c r="AN74" s="34">
        <v>0</v>
      </c>
      <c r="AO74" s="34">
        <v>0</v>
      </c>
      <c r="AP74" s="34">
        <v>0</v>
      </c>
      <c r="AQ74" s="34">
        <v>0</v>
      </c>
      <c r="AR74" s="34">
        <v>0</v>
      </c>
      <c r="AS74" s="34">
        <v>0</v>
      </c>
      <c r="AT74" s="34">
        <v>0</v>
      </c>
      <c r="AU74" s="34">
        <v>0</v>
      </c>
      <c r="AV74" s="34">
        <v>0</v>
      </c>
      <c r="AW74" s="34">
        <v>0</v>
      </c>
      <c r="AX74" s="34">
        <v>0</v>
      </c>
      <c r="AY74" s="34">
        <v>0</v>
      </c>
      <c r="AZ74" s="34">
        <v>0</v>
      </c>
      <c r="BA74" s="34">
        <v>0</v>
      </c>
      <c r="BB74" s="34">
        <v>0</v>
      </c>
      <c r="BC74" s="34">
        <v>0</v>
      </c>
      <c r="BD74" s="34">
        <v>0</v>
      </c>
      <c r="BE74" s="34">
        <v>0</v>
      </c>
      <c r="BF74" s="34">
        <v>0</v>
      </c>
      <c r="BG74" s="34">
        <v>0</v>
      </c>
      <c r="BH74" s="34">
        <v>0</v>
      </c>
      <c r="BI74" s="34">
        <v>0</v>
      </c>
      <c r="BJ74" s="34">
        <v>0</v>
      </c>
      <c r="BK74" s="34">
        <v>0</v>
      </c>
      <c r="BL74" s="34">
        <v>0</v>
      </c>
      <c r="BM74" s="34">
        <v>0</v>
      </c>
      <c r="BN74" s="34">
        <v>0</v>
      </c>
      <c r="BO74" s="34">
        <v>0</v>
      </c>
      <c r="BP74" s="34">
        <v>0</v>
      </c>
      <c r="BQ74" s="34">
        <v>0</v>
      </c>
      <c r="BR74" s="34">
        <v>0</v>
      </c>
      <c r="BS74" s="34">
        <v>0</v>
      </c>
      <c r="BT74" s="34">
        <v>0</v>
      </c>
      <c r="BU74" s="34">
        <v>0</v>
      </c>
      <c r="BV74" s="34">
        <v>0</v>
      </c>
      <c r="BW74" s="34">
        <v>0</v>
      </c>
      <c r="BX74" s="34">
        <v>0</v>
      </c>
      <c r="BY74" s="34">
        <v>0</v>
      </c>
      <c r="BZ74" s="34">
        <v>0</v>
      </c>
      <c r="CA74" s="34">
        <v>0</v>
      </c>
      <c r="CB74" s="34">
        <v>0</v>
      </c>
      <c r="CC74" s="34">
        <v>0</v>
      </c>
      <c r="CD74" s="34">
        <v>0</v>
      </c>
      <c r="CE74" s="34">
        <v>0</v>
      </c>
      <c r="CF74" s="34">
        <v>0</v>
      </c>
      <c r="CG74" s="34">
        <v>0</v>
      </c>
      <c r="CH74" s="34">
        <v>0</v>
      </c>
      <c r="CI74" s="34">
        <v>0</v>
      </c>
      <c r="CJ74" s="34">
        <v>0</v>
      </c>
      <c r="CK74" s="34">
        <v>0</v>
      </c>
      <c r="CL74" s="34">
        <v>0</v>
      </c>
      <c r="CM74" s="34">
        <f t="shared" si="21"/>
        <v>0</v>
      </c>
      <c r="CN74" s="34">
        <f t="shared" si="22"/>
        <v>0</v>
      </c>
      <c r="CO74" s="34">
        <f t="shared" si="23"/>
        <v>0</v>
      </c>
      <c r="CP74" s="34">
        <f t="shared" si="24"/>
        <v>0</v>
      </c>
      <c r="CQ74" s="34">
        <f t="shared" si="25"/>
        <v>0</v>
      </c>
      <c r="CR74" s="34">
        <f t="shared" si="26"/>
        <v>0</v>
      </c>
      <c r="CS74" s="34">
        <f t="shared" si="27"/>
        <v>0</v>
      </c>
      <c r="CT74" s="34">
        <f t="shared" si="93"/>
        <v>0</v>
      </c>
      <c r="CU74" s="34">
        <f t="shared" si="126"/>
        <v>0</v>
      </c>
      <c r="CV74" s="34">
        <f t="shared" si="30"/>
        <v>0</v>
      </c>
      <c r="CW74" s="34">
        <f t="shared" si="31"/>
        <v>0</v>
      </c>
      <c r="CX74" s="34">
        <f t="shared" si="32"/>
        <v>0</v>
      </c>
      <c r="CY74" s="34">
        <f t="shared" si="84"/>
        <v>0</v>
      </c>
      <c r="CZ74" s="34" t="s">
        <v>129</v>
      </c>
      <c r="DA74" s="34"/>
      <c r="DB74" s="34">
        <v>0</v>
      </c>
      <c r="DC74" s="34"/>
      <c r="DD74" s="34"/>
      <c r="DE74" s="34"/>
      <c r="DF74" s="34"/>
      <c r="DG74" s="34"/>
      <c r="DH74" s="79"/>
      <c r="DI74" s="84"/>
      <c r="DJ74" s="84"/>
      <c r="DK74" s="84"/>
      <c r="DL74" s="84"/>
      <c r="DM74" s="84"/>
      <c r="DN74" s="75"/>
      <c r="DO74" s="75"/>
      <c r="DP74" s="74"/>
      <c r="DQ74" s="74"/>
      <c r="DR74" s="74"/>
      <c r="DS74" s="74"/>
      <c r="DT74" s="74"/>
      <c r="DU74" s="74"/>
    </row>
    <row r="75" spans="1:125" s="8" customFormat="1" ht="60" customHeight="1" x14ac:dyDescent="0.25">
      <c r="A75" s="34" t="s">
        <v>242</v>
      </c>
      <c r="B75" s="62" t="s">
        <v>243</v>
      </c>
      <c r="C75" s="34" t="s">
        <v>132</v>
      </c>
      <c r="D75" s="34">
        <f t="shared" si="9"/>
        <v>0</v>
      </c>
      <c r="E75" s="34">
        <f t="shared" si="10"/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  <c r="L75" s="34">
        <v>0</v>
      </c>
      <c r="M75" s="34">
        <v>0</v>
      </c>
      <c r="N75" s="34">
        <v>0</v>
      </c>
      <c r="O75" s="34">
        <v>0</v>
      </c>
      <c r="P75" s="34">
        <v>0</v>
      </c>
      <c r="Q75" s="34">
        <v>0</v>
      </c>
      <c r="R75" s="34">
        <v>0</v>
      </c>
      <c r="S75" s="34">
        <v>0</v>
      </c>
      <c r="T75" s="34">
        <v>0</v>
      </c>
      <c r="U75" s="34">
        <v>0</v>
      </c>
      <c r="V75" s="34">
        <v>0</v>
      </c>
      <c r="W75" s="34">
        <v>0</v>
      </c>
      <c r="X75" s="34">
        <v>0</v>
      </c>
      <c r="Y75" s="34">
        <v>0</v>
      </c>
      <c r="Z75" s="34">
        <v>0</v>
      </c>
      <c r="AA75" s="34">
        <v>0</v>
      </c>
      <c r="AB75" s="34">
        <v>0</v>
      </c>
      <c r="AC75" s="34">
        <v>0</v>
      </c>
      <c r="AD75" s="34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v>0</v>
      </c>
      <c r="AP75" s="34">
        <v>0</v>
      </c>
      <c r="AQ75" s="34">
        <v>0</v>
      </c>
      <c r="AR75" s="34">
        <v>0</v>
      </c>
      <c r="AS75" s="34">
        <v>0</v>
      </c>
      <c r="AT75" s="34">
        <v>0</v>
      </c>
      <c r="AU75" s="34">
        <v>0</v>
      </c>
      <c r="AV75" s="34">
        <v>0</v>
      </c>
      <c r="AW75" s="34">
        <v>0</v>
      </c>
      <c r="AX75" s="34">
        <v>0</v>
      </c>
      <c r="AY75" s="34">
        <v>0</v>
      </c>
      <c r="AZ75" s="34">
        <v>0</v>
      </c>
      <c r="BA75" s="34">
        <v>0</v>
      </c>
      <c r="BB75" s="34">
        <v>0</v>
      </c>
      <c r="BC75" s="34">
        <v>0</v>
      </c>
      <c r="BD75" s="34">
        <v>0</v>
      </c>
      <c r="BE75" s="34">
        <v>0</v>
      </c>
      <c r="BF75" s="34">
        <v>0</v>
      </c>
      <c r="BG75" s="34">
        <v>0</v>
      </c>
      <c r="BH75" s="34">
        <v>0</v>
      </c>
      <c r="BI75" s="34">
        <v>0</v>
      </c>
      <c r="BJ75" s="34">
        <v>0</v>
      </c>
      <c r="BK75" s="34">
        <v>0</v>
      </c>
      <c r="BL75" s="34">
        <v>0</v>
      </c>
      <c r="BM75" s="34">
        <v>0</v>
      </c>
      <c r="BN75" s="34">
        <v>0</v>
      </c>
      <c r="BO75" s="34">
        <v>0</v>
      </c>
      <c r="BP75" s="34">
        <v>0</v>
      </c>
      <c r="BQ75" s="34">
        <v>0</v>
      </c>
      <c r="BR75" s="34">
        <v>0</v>
      </c>
      <c r="BS75" s="34">
        <v>0</v>
      </c>
      <c r="BT75" s="34">
        <v>0</v>
      </c>
      <c r="BU75" s="34">
        <v>0</v>
      </c>
      <c r="BV75" s="34">
        <v>0</v>
      </c>
      <c r="BW75" s="34">
        <v>0</v>
      </c>
      <c r="BX75" s="34">
        <v>0</v>
      </c>
      <c r="BY75" s="34">
        <v>0</v>
      </c>
      <c r="BZ75" s="34">
        <v>0</v>
      </c>
      <c r="CA75" s="34">
        <v>0</v>
      </c>
      <c r="CB75" s="34">
        <v>0</v>
      </c>
      <c r="CC75" s="34">
        <v>0</v>
      </c>
      <c r="CD75" s="34">
        <v>0</v>
      </c>
      <c r="CE75" s="34">
        <v>0</v>
      </c>
      <c r="CF75" s="34">
        <v>0</v>
      </c>
      <c r="CG75" s="34">
        <v>0</v>
      </c>
      <c r="CH75" s="34">
        <v>0</v>
      </c>
      <c r="CI75" s="34">
        <v>0</v>
      </c>
      <c r="CJ75" s="34">
        <v>0</v>
      </c>
      <c r="CK75" s="34">
        <v>0</v>
      </c>
      <c r="CL75" s="34">
        <v>0</v>
      </c>
      <c r="CM75" s="34">
        <f t="shared" si="21"/>
        <v>0</v>
      </c>
      <c r="CN75" s="34">
        <f t="shared" si="22"/>
        <v>0</v>
      </c>
      <c r="CO75" s="34">
        <f t="shared" si="23"/>
        <v>0</v>
      </c>
      <c r="CP75" s="34">
        <f t="shared" si="24"/>
        <v>0</v>
      </c>
      <c r="CQ75" s="34">
        <f t="shared" si="25"/>
        <v>0</v>
      </c>
      <c r="CR75" s="34">
        <f t="shared" si="26"/>
        <v>0</v>
      </c>
      <c r="CS75" s="34">
        <f t="shared" si="27"/>
        <v>0</v>
      </c>
      <c r="CT75" s="34">
        <f t="shared" si="93"/>
        <v>0</v>
      </c>
      <c r="CU75" s="34">
        <f t="shared" si="126"/>
        <v>0</v>
      </c>
      <c r="CV75" s="34">
        <f t="shared" si="30"/>
        <v>0</v>
      </c>
      <c r="CW75" s="34">
        <f t="shared" si="31"/>
        <v>0</v>
      </c>
      <c r="CX75" s="34">
        <f t="shared" si="32"/>
        <v>0</v>
      </c>
      <c r="CY75" s="34">
        <f t="shared" si="84"/>
        <v>0</v>
      </c>
      <c r="CZ75" s="34" t="s">
        <v>129</v>
      </c>
      <c r="DA75" s="34"/>
      <c r="DB75" s="34">
        <v>0</v>
      </c>
      <c r="DC75" s="34"/>
      <c r="DD75" s="34"/>
      <c r="DE75" s="34"/>
      <c r="DF75" s="34"/>
      <c r="DG75" s="34"/>
      <c r="DH75" s="79"/>
      <c r="DI75" s="84"/>
      <c r="DJ75" s="84"/>
      <c r="DK75" s="84"/>
      <c r="DL75" s="84"/>
      <c r="DM75" s="84"/>
      <c r="DN75" s="75"/>
      <c r="DO75" s="75"/>
      <c r="DP75" s="74"/>
      <c r="DQ75" s="74"/>
      <c r="DR75" s="74"/>
      <c r="DS75" s="74"/>
      <c r="DT75" s="74"/>
      <c r="DU75" s="74"/>
    </row>
    <row r="76" spans="1:125" s="8" customFormat="1" ht="41.25" customHeight="1" x14ac:dyDescent="0.25">
      <c r="A76" s="35" t="s">
        <v>244</v>
      </c>
      <c r="B76" s="63" t="s">
        <v>245</v>
      </c>
      <c r="C76" s="35" t="s">
        <v>132</v>
      </c>
      <c r="D76" s="35">
        <f t="shared" si="9"/>
        <v>11.72686438</v>
      </c>
      <c r="E76" s="35">
        <f t="shared" si="10"/>
        <v>18.097864380000001</v>
      </c>
      <c r="F76" s="35">
        <v>0</v>
      </c>
      <c r="G76" s="35">
        <v>0</v>
      </c>
      <c r="H76" s="35">
        <v>0</v>
      </c>
      <c r="I76" s="35">
        <v>0</v>
      </c>
      <c r="J76" s="35">
        <v>0</v>
      </c>
      <c r="K76" s="35">
        <v>0</v>
      </c>
      <c r="L76" s="35">
        <v>0</v>
      </c>
      <c r="M76" s="35">
        <v>0</v>
      </c>
      <c r="N76" s="35">
        <v>0</v>
      </c>
      <c r="O76" s="35">
        <v>0</v>
      </c>
      <c r="P76" s="35">
        <v>0</v>
      </c>
      <c r="Q76" s="35">
        <v>0</v>
      </c>
      <c r="R76" s="35">
        <v>0</v>
      </c>
      <c r="S76" s="35">
        <v>0</v>
      </c>
      <c r="T76" s="35">
        <v>0</v>
      </c>
      <c r="U76" s="35">
        <f>U77+U81</f>
        <v>0.56367838000000003</v>
      </c>
      <c r="V76" s="35">
        <f t="shared" ref="V76:Z76" si="245">V77+V81</f>
        <v>0</v>
      </c>
      <c r="W76" s="35">
        <f t="shared" si="245"/>
        <v>0</v>
      </c>
      <c r="X76" s="35">
        <f t="shared" si="245"/>
        <v>0.6</v>
      </c>
      <c r="Y76" s="35">
        <f t="shared" si="245"/>
        <v>0</v>
      </c>
      <c r="Z76" s="35">
        <f t="shared" si="245"/>
        <v>0</v>
      </c>
      <c r="AA76" s="35">
        <v>0</v>
      </c>
      <c r="AB76" s="35">
        <v>0.56299999999999994</v>
      </c>
      <c r="AC76" s="35">
        <f t="shared" ref="AC76:AG76" si="246">AC77+AC81</f>
        <v>0</v>
      </c>
      <c r="AD76" s="35">
        <f t="shared" si="246"/>
        <v>0</v>
      </c>
      <c r="AE76" s="35">
        <f t="shared" si="246"/>
        <v>0.6</v>
      </c>
      <c r="AF76" s="35">
        <f t="shared" si="246"/>
        <v>0</v>
      </c>
      <c r="AG76" s="35">
        <f t="shared" si="246"/>
        <v>0</v>
      </c>
      <c r="AH76" s="35">
        <v>0</v>
      </c>
      <c r="AI76" s="35">
        <f>AI77+AI81</f>
        <v>11.163186</v>
      </c>
      <c r="AJ76" s="35">
        <f t="shared" ref="AJ76:AK76" si="247">AJ77+AJ81</f>
        <v>1.4500000000000002</v>
      </c>
      <c r="AK76" s="35">
        <f t="shared" si="247"/>
        <v>0</v>
      </c>
      <c r="AL76" s="35">
        <f>AL77+AL81</f>
        <v>1.8852</v>
      </c>
      <c r="AM76" s="35">
        <v>0</v>
      </c>
      <c r="AN76" s="35">
        <v>0</v>
      </c>
      <c r="AO76" s="35">
        <v>0</v>
      </c>
      <c r="AP76" s="35">
        <f>AP77+AP81</f>
        <v>9.264113</v>
      </c>
      <c r="AQ76" s="35">
        <f t="shared" ref="AQ76:AR76" si="248">AQ77+AQ81</f>
        <v>1.4500000000000002</v>
      </c>
      <c r="AR76" s="35">
        <f t="shared" si="248"/>
        <v>0</v>
      </c>
      <c r="AS76" s="35">
        <f>AS77+AS81</f>
        <v>2.0550000000000002</v>
      </c>
      <c r="AT76" s="35">
        <v>0</v>
      </c>
      <c r="AU76" s="35">
        <v>0</v>
      </c>
      <c r="AV76" s="35">
        <v>0</v>
      </c>
      <c r="AW76" s="35">
        <f t="shared" ref="AW76" si="249">AW77+AW81</f>
        <v>0</v>
      </c>
      <c r="AX76" s="35">
        <v>0</v>
      </c>
      <c r="AY76" s="35">
        <v>0</v>
      </c>
      <c r="AZ76" s="35">
        <v>0</v>
      </c>
      <c r="BA76" s="35">
        <v>0</v>
      </c>
      <c r="BB76" s="35">
        <v>0</v>
      </c>
      <c r="BC76" s="35">
        <v>0</v>
      </c>
      <c r="BD76" s="35">
        <f>BD77+BD81</f>
        <v>6.3710000000000004</v>
      </c>
      <c r="BE76" s="35">
        <f>BE77+BE81</f>
        <v>0</v>
      </c>
      <c r="BF76" s="35">
        <f t="shared" ref="BF76:BI76" si="250">BF77+BF81</f>
        <v>0</v>
      </c>
      <c r="BG76" s="35">
        <f t="shared" si="250"/>
        <v>1.8</v>
      </c>
      <c r="BH76" s="35">
        <f t="shared" si="250"/>
        <v>0</v>
      </c>
      <c r="BI76" s="35">
        <f t="shared" si="250"/>
        <v>0</v>
      </c>
      <c r="BJ76" s="35">
        <v>0</v>
      </c>
      <c r="BK76" s="35">
        <f t="shared" ref="BK76" si="251">BK77+BK81</f>
        <v>0</v>
      </c>
      <c r="BL76" s="35">
        <v>0</v>
      </c>
      <c r="BM76" s="35">
        <v>0</v>
      </c>
      <c r="BN76" s="35">
        <v>0</v>
      </c>
      <c r="BO76" s="35">
        <v>0</v>
      </c>
      <c r="BP76" s="35">
        <v>0</v>
      </c>
      <c r="BQ76" s="35">
        <v>0</v>
      </c>
      <c r="BR76" s="35">
        <v>0</v>
      </c>
      <c r="BS76" s="35">
        <v>0</v>
      </c>
      <c r="BT76" s="35">
        <v>0</v>
      </c>
      <c r="BU76" s="35">
        <v>0</v>
      </c>
      <c r="BV76" s="35">
        <v>0</v>
      </c>
      <c r="BW76" s="35">
        <v>0</v>
      </c>
      <c r="BX76" s="35">
        <v>0</v>
      </c>
      <c r="BY76" s="35">
        <f t="shared" ref="BY76" si="252">BY77+BY81</f>
        <v>0</v>
      </c>
      <c r="BZ76" s="35">
        <v>0</v>
      </c>
      <c r="CA76" s="35">
        <v>0</v>
      </c>
      <c r="CB76" s="35">
        <v>0</v>
      </c>
      <c r="CC76" s="35">
        <v>0</v>
      </c>
      <c r="CD76" s="35">
        <v>0</v>
      </c>
      <c r="CE76" s="35">
        <v>0</v>
      </c>
      <c r="CF76" s="35">
        <v>0</v>
      </c>
      <c r="CG76" s="35">
        <v>0</v>
      </c>
      <c r="CH76" s="35">
        <v>0</v>
      </c>
      <c r="CI76" s="35">
        <v>0</v>
      </c>
      <c r="CJ76" s="35">
        <v>0</v>
      </c>
      <c r="CK76" s="35">
        <v>0</v>
      </c>
      <c r="CL76" s="35">
        <v>0</v>
      </c>
      <c r="CM76" s="35">
        <f t="shared" si="21"/>
        <v>11.72686438</v>
      </c>
      <c r="CN76" s="35">
        <f t="shared" si="22"/>
        <v>1.4500000000000002</v>
      </c>
      <c r="CO76" s="35">
        <f t="shared" si="23"/>
        <v>0</v>
      </c>
      <c r="CP76" s="35">
        <f t="shared" si="24"/>
        <v>2.4851999999999999</v>
      </c>
      <c r="CQ76" s="35">
        <f t="shared" si="25"/>
        <v>0</v>
      </c>
      <c r="CR76" s="35">
        <f t="shared" si="26"/>
        <v>0</v>
      </c>
      <c r="CS76" s="35">
        <f t="shared" si="27"/>
        <v>0</v>
      </c>
      <c r="CT76" s="35">
        <f>BY76+BK76+BD76+AP76+AB76</f>
        <v>16.198112999999999</v>
      </c>
      <c r="CU76" s="35">
        <f t="shared" si="126"/>
        <v>1.4500000000000002</v>
      </c>
      <c r="CV76" s="35">
        <f t="shared" si="30"/>
        <v>0</v>
      </c>
      <c r="CW76" s="35">
        <f t="shared" si="31"/>
        <v>4.2851999999999997</v>
      </c>
      <c r="CX76" s="35">
        <f t="shared" si="32"/>
        <v>0</v>
      </c>
      <c r="CY76" s="35">
        <f t="shared" si="84"/>
        <v>0</v>
      </c>
      <c r="CZ76" s="35" t="s">
        <v>129</v>
      </c>
      <c r="DA76" s="35"/>
      <c r="DB76" s="35">
        <v>0</v>
      </c>
      <c r="DC76" s="35"/>
      <c r="DD76" s="35"/>
      <c r="DE76" s="35"/>
      <c r="DF76" s="35"/>
      <c r="DG76" s="35"/>
      <c r="DH76" s="80"/>
      <c r="DI76" s="84"/>
      <c r="DJ76" s="84"/>
      <c r="DK76" s="84"/>
      <c r="DL76" s="84"/>
      <c r="DM76" s="84"/>
      <c r="DN76" s="75"/>
      <c r="DO76" s="75"/>
      <c r="DP76" s="74"/>
      <c r="DQ76" s="74"/>
      <c r="DR76" s="74"/>
      <c r="DS76" s="74"/>
      <c r="DT76" s="74"/>
      <c r="DU76" s="74"/>
    </row>
    <row r="77" spans="1:125" s="8" customFormat="1" ht="25.5" customHeight="1" x14ac:dyDescent="0.25">
      <c r="A77" s="35" t="s">
        <v>246</v>
      </c>
      <c r="B77" s="63" t="s">
        <v>247</v>
      </c>
      <c r="C77" s="35" t="s">
        <v>132</v>
      </c>
      <c r="D77" s="35">
        <f t="shared" si="9"/>
        <v>4.8597523799999998</v>
      </c>
      <c r="E77" s="35">
        <f t="shared" si="10"/>
        <v>11.23075238</v>
      </c>
      <c r="F77" s="35">
        <v>0</v>
      </c>
      <c r="G77" s="35">
        <v>0</v>
      </c>
      <c r="H77" s="35">
        <v>0</v>
      </c>
      <c r="I77" s="35">
        <v>0</v>
      </c>
      <c r="J77" s="35">
        <v>0</v>
      </c>
      <c r="K77" s="35">
        <v>0</v>
      </c>
      <c r="L77" s="35">
        <v>0</v>
      </c>
      <c r="M77" s="35">
        <v>0</v>
      </c>
      <c r="N77" s="35">
        <v>0</v>
      </c>
      <c r="O77" s="35">
        <v>0</v>
      </c>
      <c r="P77" s="35">
        <v>0</v>
      </c>
      <c r="Q77" s="35">
        <v>0</v>
      </c>
      <c r="R77" s="35">
        <v>0</v>
      </c>
      <c r="S77" s="35">
        <v>0</v>
      </c>
      <c r="T77" s="35">
        <v>0</v>
      </c>
      <c r="U77" s="35">
        <f>U78</f>
        <v>0.56367838000000003</v>
      </c>
      <c r="V77" s="35">
        <f t="shared" ref="V77:Z77" si="253">V78</f>
        <v>0</v>
      </c>
      <c r="W77" s="35">
        <f t="shared" si="253"/>
        <v>0</v>
      </c>
      <c r="X77" s="35">
        <f t="shared" si="253"/>
        <v>0.6</v>
      </c>
      <c r="Y77" s="35">
        <f t="shared" si="253"/>
        <v>0</v>
      </c>
      <c r="Z77" s="35">
        <f t="shared" si="253"/>
        <v>0</v>
      </c>
      <c r="AA77" s="35">
        <v>0</v>
      </c>
      <c r="AB77" s="35">
        <v>0.56299999999999994</v>
      </c>
      <c r="AC77" s="35">
        <f t="shared" ref="AC77:AG77" si="254">AC78</f>
        <v>0</v>
      </c>
      <c r="AD77" s="35">
        <f t="shared" si="254"/>
        <v>0</v>
      </c>
      <c r="AE77" s="35">
        <f t="shared" si="254"/>
        <v>0.6</v>
      </c>
      <c r="AF77" s="35">
        <f t="shared" si="254"/>
        <v>0</v>
      </c>
      <c r="AG77" s="35">
        <f t="shared" si="254"/>
        <v>0</v>
      </c>
      <c r="AH77" s="35">
        <v>0</v>
      </c>
      <c r="AI77" s="35">
        <f t="shared" ref="AI77" si="255">AI78+AI79+AI80</f>
        <v>4.2960739999999999</v>
      </c>
      <c r="AJ77" s="35">
        <f t="shared" ref="AJ77:AK77" si="256">AJ78</f>
        <v>0</v>
      </c>
      <c r="AK77" s="35">
        <f t="shared" si="256"/>
        <v>0</v>
      </c>
      <c r="AL77" s="35">
        <f>AL78+AL79+AE80+AL80</f>
        <v>1.8852</v>
      </c>
      <c r="AM77" s="35">
        <v>0</v>
      </c>
      <c r="AN77" s="35">
        <v>0</v>
      </c>
      <c r="AO77" s="35">
        <v>0</v>
      </c>
      <c r="AP77" s="35">
        <f t="shared" ref="AP77" si="257">AP78+AP79+AP80</f>
        <v>2.9504899999999998</v>
      </c>
      <c r="AQ77" s="35">
        <f t="shared" ref="AQ77:AR77" si="258">AQ78</f>
        <v>0</v>
      </c>
      <c r="AR77" s="35">
        <f t="shared" si="258"/>
        <v>0</v>
      </c>
      <c r="AS77" s="35">
        <f>AS78+AS79+AS80</f>
        <v>2.0550000000000002</v>
      </c>
      <c r="AT77" s="35">
        <v>0</v>
      </c>
      <c r="AU77" s="35">
        <v>0</v>
      </c>
      <c r="AV77" s="35">
        <v>0</v>
      </c>
      <c r="AW77" s="35">
        <v>0</v>
      </c>
      <c r="AX77" s="35">
        <v>0</v>
      </c>
      <c r="AY77" s="35">
        <v>0</v>
      </c>
      <c r="AZ77" s="35">
        <v>0</v>
      </c>
      <c r="BA77" s="35">
        <v>0</v>
      </c>
      <c r="BB77" s="35">
        <v>0</v>
      </c>
      <c r="BC77" s="35">
        <v>0</v>
      </c>
      <c r="BD77" s="35">
        <f>BD78+BD79+BD80</f>
        <v>6.3710000000000004</v>
      </c>
      <c r="BE77" s="35">
        <f>BE78+BE79+BE80</f>
        <v>0</v>
      </c>
      <c r="BF77" s="35">
        <f t="shared" ref="BF77:BI77" si="259">BF78+BF79+BF80</f>
        <v>0</v>
      </c>
      <c r="BG77" s="35">
        <f t="shared" si="259"/>
        <v>1.8</v>
      </c>
      <c r="BH77" s="35">
        <f t="shared" si="259"/>
        <v>0</v>
      </c>
      <c r="BI77" s="35">
        <f t="shared" si="259"/>
        <v>0</v>
      </c>
      <c r="BJ77" s="35">
        <v>0</v>
      </c>
      <c r="BK77" s="35">
        <v>0</v>
      </c>
      <c r="BL77" s="35">
        <v>0</v>
      </c>
      <c r="BM77" s="35">
        <v>0</v>
      </c>
      <c r="BN77" s="35">
        <v>0</v>
      </c>
      <c r="BO77" s="35">
        <v>0</v>
      </c>
      <c r="BP77" s="35">
        <v>0</v>
      </c>
      <c r="BQ77" s="35">
        <v>0</v>
      </c>
      <c r="BR77" s="35">
        <v>0</v>
      </c>
      <c r="BS77" s="35">
        <v>0</v>
      </c>
      <c r="BT77" s="35">
        <v>0</v>
      </c>
      <c r="BU77" s="35">
        <v>0</v>
      </c>
      <c r="BV77" s="35">
        <v>0</v>
      </c>
      <c r="BW77" s="35">
        <v>0</v>
      </c>
      <c r="BX77" s="35">
        <v>0</v>
      </c>
      <c r="BY77" s="35">
        <v>0</v>
      </c>
      <c r="BZ77" s="35">
        <v>0</v>
      </c>
      <c r="CA77" s="35">
        <v>0</v>
      </c>
      <c r="CB77" s="35">
        <v>0</v>
      </c>
      <c r="CC77" s="35">
        <v>0</v>
      </c>
      <c r="CD77" s="35">
        <v>0</v>
      </c>
      <c r="CE77" s="35">
        <v>0</v>
      </c>
      <c r="CF77" s="35">
        <v>0</v>
      </c>
      <c r="CG77" s="35">
        <v>0</v>
      </c>
      <c r="CH77" s="35">
        <v>0</v>
      </c>
      <c r="CI77" s="35">
        <v>0</v>
      </c>
      <c r="CJ77" s="35">
        <v>0</v>
      </c>
      <c r="CK77" s="35">
        <v>0</v>
      </c>
      <c r="CL77" s="35">
        <v>0</v>
      </c>
      <c r="CM77" s="35">
        <f t="shared" si="21"/>
        <v>4.8597523799999998</v>
      </c>
      <c r="CN77" s="35">
        <f t="shared" si="22"/>
        <v>0</v>
      </c>
      <c r="CO77" s="35">
        <f t="shared" si="23"/>
        <v>0</v>
      </c>
      <c r="CP77" s="35">
        <f t="shared" si="24"/>
        <v>2.4851999999999999</v>
      </c>
      <c r="CQ77" s="35">
        <f t="shared" si="25"/>
        <v>0</v>
      </c>
      <c r="CR77" s="35">
        <f t="shared" si="26"/>
        <v>0</v>
      </c>
      <c r="CS77" s="35">
        <f t="shared" si="27"/>
        <v>0</v>
      </c>
      <c r="CT77" s="35">
        <f>BY77+BK77+BD77+AP77+AB77</f>
        <v>9.8844900000000013</v>
      </c>
      <c r="CU77" s="35">
        <f t="shared" si="126"/>
        <v>0</v>
      </c>
      <c r="CV77" s="35">
        <f t="shared" si="30"/>
        <v>0</v>
      </c>
      <c r="CW77" s="35">
        <f t="shared" si="31"/>
        <v>4.2851999999999997</v>
      </c>
      <c r="CX77" s="35">
        <f t="shared" si="32"/>
        <v>0</v>
      </c>
      <c r="CY77" s="35">
        <f t="shared" si="84"/>
        <v>0</v>
      </c>
      <c r="CZ77" s="35" t="s">
        <v>129</v>
      </c>
      <c r="DA77" s="35"/>
      <c r="DB77" s="35">
        <v>0</v>
      </c>
      <c r="DC77" s="35"/>
      <c r="DD77" s="35"/>
      <c r="DE77" s="35"/>
      <c r="DF77" s="35"/>
      <c r="DG77" s="35"/>
      <c r="DH77" s="80"/>
      <c r="DI77" s="84"/>
      <c r="DJ77" s="84"/>
      <c r="DK77" s="84"/>
      <c r="DL77" s="84"/>
      <c r="DM77" s="84"/>
      <c r="DN77" s="75"/>
      <c r="DO77" s="75"/>
      <c r="DP77" s="74"/>
      <c r="DQ77" s="74"/>
      <c r="DR77" s="74"/>
      <c r="DS77" s="74"/>
      <c r="DT77" s="74"/>
      <c r="DU77" s="74"/>
    </row>
    <row r="78" spans="1:125" ht="34.5" customHeight="1" x14ac:dyDescent="0.25">
      <c r="A78" s="120" t="s">
        <v>274</v>
      </c>
      <c r="B78" s="121" t="s">
        <v>267</v>
      </c>
      <c r="C78" s="120" t="s">
        <v>275</v>
      </c>
      <c r="D78" s="120">
        <f t="shared" si="9"/>
        <v>0.76700238000000009</v>
      </c>
      <c r="E78" s="120">
        <f t="shared" si="10"/>
        <v>0.76700238000000009</v>
      </c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120">
        <v>0</v>
      </c>
      <c r="U78" s="120">
        <v>0.56367838000000003</v>
      </c>
      <c r="V78" s="120">
        <v>0</v>
      </c>
      <c r="W78" s="120">
        <v>0</v>
      </c>
      <c r="X78" s="120">
        <v>0.6</v>
      </c>
      <c r="Y78" s="120">
        <v>0</v>
      </c>
      <c r="Z78" s="120">
        <v>0</v>
      </c>
      <c r="AA78" s="95">
        <v>0</v>
      </c>
      <c r="AB78" s="95">
        <v>0.56299999999999994</v>
      </c>
      <c r="AC78" s="95">
        <v>0</v>
      </c>
      <c r="AD78" s="95">
        <v>0</v>
      </c>
      <c r="AE78" s="95">
        <v>0.6</v>
      </c>
      <c r="AF78" s="95">
        <v>0</v>
      </c>
      <c r="AG78" s="95">
        <v>0</v>
      </c>
      <c r="AH78" s="120">
        <v>0</v>
      </c>
      <c r="AI78" s="137">
        <v>0.203324</v>
      </c>
      <c r="AJ78" s="120">
        <v>0</v>
      </c>
      <c r="AK78" s="120">
        <v>0</v>
      </c>
      <c r="AL78" s="137">
        <v>0.14299999999999999</v>
      </c>
      <c r="AM78" s="120">
        <v>0</v>
      </c>
      <c r="AN78" s="120">
        <v>0</v>
      </c>
      <c r="AO78" s="120">
        <v>0</v>
      </c>
      <c r="AP78" s="137">
        <v>0.226579</v>
      </c>
      <c r="AQ78" s="120">
        <v>0</v>
      </c>
      <c r="AR78" s="120">
        <v>0</v>
      </c>
      <c r="AS78" s="120">
        <v>0.14299999999999999</v>
      </c>
      <c r="AT78" s="120">
        <v>0</v>
      </c>
      <c r="AU78" s="120">
        <v>0</v>
      </c>
      <c r="AV78" s="120">
        <v>0</v>
      </c>
      <c r="AW78" s="120">
        <v>0</v>
      </c>
      <c r="AX78" s="120">
        <v>0</v>
      </c>
      <c r="AY78" s="120">
        <v>0</v>
      </c>
      <c r="AZ78" s="120">
        <v>0</v>
      </c>
      <c r="BA78" s="120">
        <v>0</v>
      </c>
      <c r="BB78" s="120">
        <v>0</v>
      </c>
      <c r="BC78" s="95">
        <v>0</v>
      </c>
      <c r="BD78" s="95">
        <v>0</v>
      </c>
      <c r="BE78" s="95">
        <v>0</v>
      </c>
      <c r="BF78" s="95">
        <v>0</v>
      </c>
      <c r="BG78" s="95">
        <v>0</v>
      </c>
      <c r="BH78" s="95">
        <v>0</v>
      </c>
      <c r="BI78" s="95">
        <v>0</v>
      </c>
      <c r="BJ78" s="120">
        <v>0</v>
      </c>
      <c r="BK78" s="120">
        <v>0</v>
      </c>
      <c r="BL78" s="120">
        <v>0</v>
      </c>
      <c r="BM78" s="120">
        <v>0</v>
      </c>
      <c r="BN78" s="120">
        <v>0</v>
      </c>
      <c r="BO78" s="120">
        <v>0</v>
      </c>
      <c r="BP78" s="120">
        <v>0</v>
      </c>
      <c r="BQ78" s="95">
        <v>0</v>
      </c>
      <c r="BR78" s="95">
        <v>0</v>
      </c>
      <c r="BS78" s="95">
        <v>0</v>
      </c>
      <c r="BT78" s="95">
        <v>0</v>
      </c>
      <c r="BU78" s="95">
        <v>0</v>
      </c>
      <c r="BV78" s="95">
        <v>0</v>
      </c>
      <c r="BW78" s="95">
        <v>0</v>
      </c>
      <c r="BX78" s="120">
        <v>0</v>
      </c>
      <c r="BY78" s="120">
        <v>0</v>
      </c>
      <c r="BZ78" s="120">
        <v>0</v>
      </c>
      <c r="CA78" s="120">
        <v>0</v>
      </c>
      <c r="CB78" s="120">
        <v>0</v>
      </c>
      <c r="CC78" s="120">
        <v>0</v>
      </c>
      <c r="CD78" s="120">
        <v>0</v>
      </c>
      <c r="CE78" s="95">
        <v>0</v>
      </c>
      <c r="CF78" s="95">
        <v>0</v>
      </c>
      <c r="CG78" s="95">
        <v>0</v>
      </c>
      <c r="CH78" s="95">
        <v>0</v>
      </c>
      <c r="CI78" s="95">
        <v>0</v>
      </c>
      <c r="CJ78" s="95">
        <v>0</v>
      </c>
      <c r="CK78" s="95">
        <v>0</v>
      </c>
      <c r="CL78" s="120">
        <v>0</v>
      </c>
      <c r="CM78" s="120">
        <f t="shared" si="21"/>
        <v>0.76700238000000009</v>
      </c>
      <c r="CN78" s="120">
        <f t="shared" si="22"/>
        <v>0</v>
      </c>
      <c r="CO78" s="120">
        <f t="shared" si="23"/>
        <v>0</v>
      </c>
      <c r="CP78" s="120">
        <f t="shared" si="24"/>
        <v>0.74299999999999999</v>
      </c>
      <c r="CQ78" s="120">
        <f t="shared" si="25"/>
        <v>0</v>
      </c>
      <c r="CR78" s="120">
        <f t="shared" si="26"/>
        <v>0</v>
      </c>
      <c r="CS78" s="120">
        <f t="shared" si="27"/>
        <v>0</v>
      </c>
      <c r="CT78" s="143">
        <f t="shared" ref="CT78:CT84" si="260">BY78+BK78+BD78+AP78+AB78</f>
        <v>0.78957899999999992</v>
      </c>
      <c r="CU78" s="143">
        <f t="shared" si="126"/>
        <v>0</v>
      </c>
      <c r="CV78" s="143">
        <f t="shared" si="30"/>
        <v>0</v>
      </c>
      <c r="CW78" s="143">
        <f t="shared" si="31"/>
        <v>0.74299999999999999</v>
      </c>
      <c r="CX78" s="143">
        <f t="shared" si="32"/>
        <v>0</v>
      </c>
      <c r="CY78" s="120">
        <f t="shared" si="84"/>
        <v>0</v>
      </c>
      <c r="CZ78" s="122"/>
      <c r="DA78" s="95"/>
      <c r="DB78" s="95"/>
      <c r="DC78" s="95"/>
      <c r="DD78" s="95"/>
      <c r="DE78" s="95"/>
      <c r="DF78" s="95"/>
      <c r="DG78" s="95"/>
      <c r="DH78" s="96"/>
      <c r="DI78" s="116"/>
      <c r="DJ78" s="116"/>
      <c r="DK78" s="116"/>
      <c r="DL78" s="116"/>
      <c r="DM78" s="116"/>
    </row>
    <row r="79" spans="1:125" ht="120" customHeight="1" x14ac:dyDescent="0.25">
      <c r="A79" s="120" t="s">
        <v>311</v>
      </c>
      <c r="B79" s="121" t="s">
        <v>292</v>
      </c>
      <c r="C79" s="120" t="s">
        <v>293</v>
      </c>
      <c r="D79" s="120">
        <f t="shared" si="9"/>
        <v>0.64497000000000004</v>
      </c>
      <c r="E79" s="120">
        <f t="shared" ref="E79:E94" si="261">U79+AI79+BD79+BK79+BY79</f>
        <v>0.64497000000000004</v>
      </c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120">
        <v>0</v>
      </c>
      <c r="U79" s="120">
        <v>0</v>
      </c>
      <c r="V79" s="120">
        <v>0</v>
      </c>
      <c r="W79" s="120">
        <v>0</v>
      </c>
      <c r="X79" s="120">
        <v>0</v>
      </c>
      <c r="Y79" s="120">
        <v>0</v>
      </c>
      <c r="Z79" s="120">
        <v>0</v>
      </c>
      <c r="AA79" s="95">
        <v>0</v>
      </c>
      <c r="AB79" s="95">
        <v>0</v>
      </c>
      <c r="AC79" s="95">
        <v>0</v>
      </c>
      <c r="AD79" s="95">
        <v>0</v>
      </c>
      <c r="AE79" s="95">
        <v>0</v>
      </c>
      <c r="AF79" s="95">
        <v>0</v>
      </c>
      <c r="AG79" s="95">
        <v>0</v>
      </c>
      <c r="AH79" s="120">
        <v>0</v>
      </c>
      <c r="AI79" s="137">
        <v>0.64497000000000004</v>
      </c>
      <c r="AJ79" s="120">
        <v>0</v>
      </c>
      <c r="AK79" s="120">
        <v>0</v>
      </c>
      <c r="AL79" s="137">
        <v>0.45</v>
      </c>
      <c r="AM79" s="120">
        <v>0</v>
      </c>
      <c r="AN79" s="120">
        <v>0</v>
      </c>
      <c r="AO79" s="120">
        <v>0</v>
      </c>
      <c r="AP79" s="137">
        <v>0.53225100000000003</v>
      </c>
      <c r="AQ79" s="120">
        <v>0</v>
      </c>
      <c r="AR79" s="120">
        <v>0</v>
      </c>
      <c r="AS79" s="120">
        <v>0.56999999999999995</v>
      </c>
      <c r="AT79" s="120">
        <v>0</v>
      </c>
      <c r="AU79" s="120">
        <v>0</v>
      </c>
      <c r="AV79" s="120">
        <v>0</v>
      </c>
      <c r="AW79" s="120">
        <v>0</v>
      </c>
      <c r="AX79" s="120">
        <v>0</v>
      </c>
      <c r="AY79" s="120">
        <v>0</v>
      </c>
      <c r="AZ79" s="120">
        <v>0</v>
      </c>
      <c r="BA79" s="120">
        <v>0</v>
      </c>
      <c r="BB79" s="120">
        <v>0</v>
      </c>
      <c r="BC79" s="95">
        <v>0</v>
      </c>
      <c r="BD79" s="95">
        <v>0</v>
      </c>
      <c r="BE79" s="95">
        <v>0</v>
      </c>
      <c r="BF79" s="95">
        <v>0</v>
      </c>
      <c r="BG79" s="95">
        <v>0</v>
      </c>
      <c r="BH79" s="95">
        <v>0</v>
      </c>
      <c r="BI79" s="95">
        <v>0</v>
      </c>
      <c r="BJ79" s="120">
        <v>0</v>
      </c>
      <c r="BK79" s="120">
        <v>0</v>
      </c>
      <c r="BL79" s="120">
        <v>0</v>
      </c>
      <c r="BM79" s="120">
        <v>0</v>
      </c>
      <c r="BN79" s="120">
        <v>0</v>
      </c>
      <c r="BO79" s="120">
        <v>0</v>
      </c>
      <c r="BP79" s="120">
        <v>0</v>
      </c>
      <c r="BQ79" s="95">
        <v>0</v>
      </c>
      <c r="BR79" s="95">
        <v>0</v>
      </c>
      <c r="BS79" s="95">
        <v>0</v>
      </c>
      <c r="BT79" s="95">
        <v>0</v>
      </c>
      <c r="BU79" s="95">
        <v>0</v>
      </c>
      <c r="BV79" s="95">
        <v>0</v>
      </c>
      <c r="BW79" s="95">
        <v>0</v>
      </c>
      <c r="BX79" s="120">
        <v>0</v>
      </c>
      <c r="BY79" s="120">
        <v>0</v>
      </c>
      <c r="BZ79" s="120">
        <v>0</v>
      </c>
      <c r="CA79" s="120">
        <v>0</v>
      </c>
      <c r="CB79" s="120">
        <v>0</v>
      </c>
      <c r="CC79" s="120">
        <v>0</v>
      </c>
      <c r="CD79" s="120">
        <v>0</v>
      </c>
      <c r="CE79" s="95">
        <v>0</v>
      </c>
      <c r="CF79" s="95">
        <v>0</v>
      </c>
      <c r="CG79" s="95">
        <v>0</v>
      </c>
      <c r="CH79" s="95">
        <v>0</v>
      </c>
      <c r="CI79" s="95">
        <v>0</v>
      </c>
      <c r="CJ79" s="95">
        <v>0</v>
      </c>
      <c r="CK79" s="95">
        <v>0</v>
      </c>
      <c r="CL79" s="120">
        <v>0</v>
      </c>
      <c r="CM79" s="120">
        <v>0</v>
      </c>
      <c r="CN79" s="120">
        <v>0</v>
      </c>
      <c r="CO79" s="120">
        <v>0</v>
      </c>
      <c r="CP79" s="120">
        <v>0</v>
      </c>
      <c r="CQ79" s="120">
        <v>0</v>
      </c>
      <c r="CR79" s="120">
        <v>0</v>
      </c>
      <c r="CS79" s="120">
        <v>0</v>
      </c>
      <c r="CT79" s="143">
        <f t="shared" si="260"/>
        <v>0.53225100000000003</v>
      </c>
      <c r="CU79" s="143">
        <f t="shared" si="126"/>
        <v>0</v>
      </c>
      <c r="CV79" s="143">
        <f t="shared" ref="CV79:CV94" si="262">AD79+AK79+BF79+BM79+CA79</f>
        <v>0</v>
      </c>
      <c r="CW79" s="143">
        <f t="shared" ref="CW79:CW94" si="263">AE79+AL79+BG79+BN79+CB79</f>
        <v>0.45</v>
      </c>
      <c r="CX79" s="143">
        <f t="shared" ref="CX79:CX94" si="264">AF79+AM79+BH79+BO79+CC79</f>
        <v>0</v>
      </c>
      <c r="CY79" s="120">
        <v>0</v>
      </c>
      <c r="CZ79" s="122"/>
      <c r="DA79" s="95"/>
      <c r="DB79" s="95"/>
      <c r="DC79" s="95"/>
      <c r="DD79" s="95"/>
      <c r="DE79" s="95"/>
      <c r="DF79" s="95"/>
      <c r="DG79" s="95"/>
      <c r="DH79" s="96"/>
      <c r="DI79" s="116"/>
      <c r="DJ79" s="116"/>
      <c r="DK79" s="116"/>
      <c r="DL79" s="116"/>
      <c r="DM79" s="116"/>
    </row>
    <row r="80" spans="1:125" ht="87" customHeight="1" x14ac:dyDescent="0.25">
      <c r="A80" s="120" t="s">
        <v>312</v>
      </c>
      <c r="B80" s="121" t="s">
        <v>294</v>
      </c>
      <c r="C80" s="120" t="s">
        <v>295</v>
      </c>
      <c r="D80" s="120">
        <f t="shared" ref="D80:D93" si="265">U80+AI80+AW80+BK80+BY80</f>
        <v>3.4477799999999998</v>
      </c>
      <c r="E80" s="120">
        <f t="shared" si="261"/>
        <v>9.8187800000000003</v>
      </c>
      <c r="F80" s="95">
        <v>0</v>
      </c>
      <c r="G80" s="95">
        <v>0</v>
      </c>
      <c r="H80" s="95">
        <v>0</v>
      </c>
      <c r="I80" s="95">
        <v>0</v>
      </c>
      <c r="J80" s="95">
        <v>0</v>
      </c>
      <c r="K80" s="95">
        <v>0</v>
      </c>
      <c r="L80" s="95">
        <v>0</v>
      </c>
      <c r="M80" s="95">
        <v>0</v>
      </c>
      <c r="N80" s="95">
        <v>0</v>
      </c>
      <c r="O80" s="95">
        <v>0</v>
      </c>
      <c r="P80" s="95">
        <v>0</v>
      </c>
      <c r="Q80" s="95">
        <v>0</v>
      </c>
      <c r="R80" s="95">
        <v>0</v>
      </c>
      <c r="S80" s="95">
        <v>0</v>
      </c>
      <c r="T80" s="120">
        <v>0</v>
      </c>
      <c r="U80" s="120">
        <v>0</v>
      </c>
      <c r="V80" s="120">
        <v>0</v>
      </c>
      <c r="W80" s="120">
        <v>0</v>
      </c>
      <c r="X80" s="120">
        <v>0</v>
      </c>
      <c r="Y80" s="120">
        <v>0</v>
      </c>
      <c r="Z80" s="120">
        <v>0</v>
      </c>
      <c r="AA80" s="95">
        <v>0</v>
      </c>
      <c r="AB80" s="95">
        <v>0</v>
      </c>
      <c r="AC80" s="95">
        <v>0</v>
      </c>
      <c r="AD80" s="95">
        <v>0</v>
      </c>
      <c r="AE80" s="95">
        <v>0</v>
      </c>
      <c r="AF80" s="95">
        <v>0</v>
      </c>
      <c r="AG80" s="95">
        <v>0</v>
      </c>
      <c r="AH80" s="120">
        <v>0</v>
      </c>
      <c r="AI80" s="137">
        <v>3.4477799999999998</v>
      </c>
      <c r="AJ80" s="120">
        <v>0</v>
      </c>
      <c r="AK80" s="120">
        <v>0</v>
      </c>
      <c r="AL80" s="137">
        <v>1.2922</v>
      </c>
      <c r="AM80" s="120">
        <v>0</v>
      </c>
      <c r="AN80" s="120">
        <v>0</v>
      </c>
      <c r="AO80" s="120">
        <v>0</v>
      </c>
      <c r="AP80" s="137">
        <f>1.473364+0.45091+0.267386</f>
        <v>2.1916599999999997</v>
      </c>
      <c r="AQ80" s="120">
        <v>0</v>
      </c>
      <c r="AR80" s="120">
        <v>0</v>
      </c>
      <c r="AS80" s="120">
        <v>1.3420000000000001</v>
      </c>
      <c r="AT80" s="120">
        <v>0</v>
      </c>
      <c r="AU80" s="120">
        <v>0</v>
      </c>
      <c r="AV80" s="120">
        <v>0</v>
      </c>
      <c r="AW80" s="120">
        <v>0</v>
      </c>
      <c r="AX80" s="120">
        <v>0</v>
      </c>
      <c r="AY80" s="120">
        <v>0</v>
      </c>
      <c r="AZ80" s="120">
        <v>0</v>
      </c>
      <c r="BA80" s="120">
        <v>0</v>
      </c>
      <c r="BB80" s="120">
        <v>0</v>
      </c>
      <c r="BC80" s="95">
        <v>0</v>
      </c>
      <c r="BD80" s="137">
        <v>6.3710000000000004</v>
      </c>
      <c r="BE80" s="95">
        <v>0</v>
      </c>
      <c r="BF80" s="95">
        <v>0</v>
      </c>
      <c r="BG80" s="137">
        <v>1.8</v>
      </c>
      <c r="BH80" s="95">
        <v>0</v>
      </c>
      <c r="BI80" s="95">
        <v>0</v>
      </c>
      <c r="BJ80" s="120">
        <v>0</v>
      </c>
      <c r="BK80" s="120">
        <v>0</v>
      </c>
      <c r="BL80" s="120">
        <v>0</v>
      </c>
      <c r="BM80" s="120">
        <v>0</v>
      </c>
      <c r="BN80" s="120">
        <v>0</v>
      </c>
      <c r="BO80" s="120">
        <v>0</v>
      </c>
      <c r="BP80" s="120">
        <v>0</v>
      </c>
      <c r="BQ80" s="95">
        <v>0</v>
      </c>
      <c r="BR80" s="95">
        <v>0</v>
      </c>
      <c r="BS80" s="95">
        <v>0</v>
      </c>
      <c r="BT80" s="95">
        <v>0</v>
      </c>
      <c r="BU80" s="95">
        <v>0</v>
      </c>
      <c r="BV80" s="95">
        <v>0</v>
      </c>
      <c r="BW80" s="95">
        <v>0</v>
      </c>
      <c r="BX80" s="120">
        <v>0</v>
      </c>
      <c r="BY80" s="120">
        <v>0</v>
      </c>
      <c r="BZ80" s="120">
        <v>0</v>
      </c>
      <c r="CA80" s="120">
        <v>0</v>
      </c>
      <c r="CB80" s="120">
        <v>0</v>
      </c>
      <c r="CC80" s="120">
        <v>0</v>
      </c>
      <c r="CD80" s="120">
        <v>0</v>
      </c>
      <c r="CE80" s="95">
        <v>0</v>
      </c>
      <c r="CF80" s="95">
        <v>0</v>
      </c>
      <c r="CG80" s="95">
        <v>0</v>
      </c>
      <c r="CH80" s="95">
        <v>0</v>
      </c>
      <c r="CI80" s="95">
        <v>0</v>
      </c>
      <c r="CJ80" s="95">
        <v>0</v>
      </c>
      <c r="CK80" s="95">
        <v>0</v>
      </c>
      <c r="CL80" s="120">
        <v>0</v>
      </c>
      <c r="CM80" s="120">
        <v>0</v>
      </c>
      <c r="CN80" s="120">
        <v>0</v>
      </c>
      <c r="CO80" s="120">
        <v>0</v>
      </c>
      <c r="CP80" s="120">
        <v>0</v>
      </c>
      <c r="CQ80" s="120">
        <v>0</v>
      </c>
      <c r="CR80" s="120">
        <v>0</v>
      </c>
      <c r="CS80" s="120">
        <v>0</v>
      </c>
      <c r="CT80" s="143">
        <f t="shared" si="260"/>
        <v>8.562660000000001</v>
      </c>
      <c r="CU80" s="143">
        <f t="shared" si="126"/>
        <v>0</v>
      </c>
      <c r="CV80" s="143">
        <f t="shared" si="262"/>
        <v>0</v>
      </c>
      <c r="CW80" s="143" t="e">
        <f>AE80+#REF!+BG80+BN80+CB80</f>
        <v>#REF!</v>
      </c>
      <c r="CX80" s="143">
        <f t="shared" si="264"/>
        <v>0</v>
      </c>
      <c r="CY80" s="120">
        <v>0</v>
      </c>
      <c r="CZ80" s="122" t="s">
        <v>328</v>
      </c>
      <c r="DA80" s="95"/>
      <c r="DB80" s="95"/>
      <c r="DC80" s="95"/>
      <c r="DD80" s="95"/>
      <c r="DE80" s="95"/>
      <c r="DF80" s="95"/>
      <c r="DG80" s="95"/>
      <c r="DH80" s="96"/>
      <c r="DI80" s="116"/>
      <c r="DJ80" s="116"/>
      <c r="DK80" s="116"/>
      <c r="DL80" s="116"/>
      <c r="DM80" s="116"/>
    </row>
    <row r="81" spans="1:125" s="8" customFormat="1" ht="27.75" customHeight="1" x14ac:dyDescent="0.25">
      <c r="A81" s="35" t="s">
        <v>248</v>
      </c>
      <c r="B81" s="63" t="s">
        <v>249</v>
      </c>
      <c r="C81" s="35" t="s">
        <v>132</v>
      </c>
      <c r="D81" s="35">
        <f t="shared" si="265"/>
        <v>6.8671119999999997</v>
      </c>
      <c r="E81" s="35">
        <f t="shared" si="261"/>
        <v>6.8671119999999997</v>
      </c>
      <c r="F81" s="35">
        <v>0</v>
      </c>
      <c r="G81" s="35">
        <v>0</v>
      </c>
      <c r="H81" s="35">
        <v>0</v>
      </c>
      <c r="I81" s="35">
        <v>0</v>
      </c>
      <c r="J81" s="35">
        <v>0</v>
      </c>
      <c r="K81" s="35">
        <v>0</v>
      </c>
      <c r="L81" s="35">
        <v>0</v>
      </c>
      <c r="M81" s="35">
        <v>0</v>
      </c>
      <c r="N81" s="35">
        <v>0</v>
      </c>
      <c r="O81" s="35">
        <v>0</v>
      </c>
      <c r="P81" s="35">
        <v>0</v>
      </c>
      <c r="Q81" s="35">
        <v>0</v>
      </c>
      <c r="R81" s="35">
        <v>0</v>
      </c>
      <c r="S81" s="35">
        <v>0</v>
      </c>
      <c r="T81" s="35">
        <v>0</v>
      </c>
      <c r="U81" s="35">
        <f>U82+U84</f>
        <v>0</v>
      </c>
      <c r="V81" s="35">
        <v>0</v>
      </c>
      <c r="W81" s="35">
        <v>0</v>
      </c>
      <c r="X81" s="35">
        <v>0</v>
      </c>
      <c r="Y81" s="35">
        <v>0</v>
      </c>
      <c r="Z81" s="35">
        <v>0</v>
      </c>
      <c r="AA81" s="35">
        <v>0</v>
      </c>
      <c r="AB81" s="35">
        <v>0</v>
      </c>
      <c r="AC81" s="35">
        <v>0</v>
      </c>
      <c r="AD81" s="35">
        <v>0</v>
      </c>
      <c r="AE81" s="35">
        <v>0</v>
      </c>
      <c r="AF81" s="35">
        <v>0</v>
      </c>
      <c r="AG81" s="35">
        <v>0</v>
      </c>
      <c r="AH81" s="35">
        <v>0</v>
      </c>
      <c r="AI81" s="105">
        <f t="shared" ref="AI81" si="266">AI82+AI83+AI84</f>
        <v>6.8671119999999997</v>
      </c>
      <c r="AJ81" s="35">
        <f>AJ82+AJ83+AJ84</f>
        <v>1.4500000000000002</v>
      </c>
      <c r="AK81" s="35">
        <v>0</v>
      </c>
      <c r="AL81" s="35">
        <v>0</v>
      </c>
      <c r="AM81" s="35">
        <v>0</v>
      </c>
      <c r="AN81" s="35">
        <v>0</v>
      </c>
      <c r="AO81" s="35">
        <v>0</v>
      </c>
      <c r="AP81" s="105">
        <f t="shared" ref="AP81" si="267">AP82+AP83+AP84</f>
        <v>6.3136229999999998</v>
      </c>
      <c r="AQ81" s="35">
        <f>AQ82+AQ83+AQ84</f>
        <v>1.4500000000000002</v>
      </c>
      <c r="AR81" s="35">
        <v>0</v>
      </c>
      <c r="AS81" s="35">
        <v>0</v>
      </c>
      <c r="AT81" s="35">
        <v>0</v>
      </c>
      <c r="AU81" s="35">
        <v>0</v>
      </c>
      <c r="AV81" s="35">
        <v>0</v>
      </c>
      <c r="AW81" s="35">
        <f t="shared" ref="AW81" si="268">AW82+AW84</f>
        <v>0</v>
      </c>
      <c r="AX81" s="35">
        <v>0</v>
      </c>
      <c r="AY81" s="35">
        <v>0</v>
      </c>
      <c r="AZ81" s="35">
        <v>0</v>
      </c>
      <c r="BA81" s="35">
        <v>0</v>
      </c>
      <c r="BB81" s="35">
        <v>0</v>
      </c>
      <c r="BC81" s="35">
        <v>0</v>
      </c>
      <c r="BD81" s="35">
        <v>0</v>
      </c>
      <c r="BE81" s="35">
        <v>0</v>
      </c>
      <c r="BF81" s="35">
        <v>0</v>
      </c>
      <c r="BG81" s="35">
        <v>0</v>
      </c>
      <c r="BH81" s="35">
        <v>0</v>
      </c>
      <c r="BI81" s="35">
        <v>0</v>
      </c>
      <c r="BJ81" s="35">
        <v>0</v>
      </c>
      <c r="BK81" s="35">
        <f t="shared" ref="BK81" si="269">BK82+BK84</f>
        <v>0</v>
      </c>
      <c r="BL81" s="35">
        <v>0</v>
      </c>
      <c r="BM81" s="35">
        <v>0</v>
      </c>
      <c r="BN81" s="35">
        <v>0</v>
      </c>
      <c r="BO81" s="35">
        <v>0</v>
      </c>
      <c r="BP81" s="35">
        <v>0</v>
      </c>
      <c r="BQ81" s="35">
        <v>0</v>
      </c>
      <c r="BR81" s="35">
        <v>0</v>
      </c>
      <c r="BS81" s="35">
        <v>0</v>
      </c>
      <c r="BT81" s="35">
        <v>0</v>
      </c>
      <c r="BU81" s="35">
        <v>0</v>
      </c>
      <c r="BV81" s="35">
        <v>0</v>
      </c>
      <c r="BW81" s="35">
        <v>0</v>
      </c>
      <c r="BX81" s="35">
        <v>0</v>
      </c>
      <c r="BY81" s="35">
        <f t="shared" ref="BY81" si="270">BY82+BY84</f>
        <v>0</v>
      </c>
      <c r="BZ81" s="35">
        <v>0</v>
      </c>
      <c r="CA81" s="35">
        <v>0</v>
      </c>
      <c r="CB81" s="35">
        <v>0</v>
      </c>
      <c r="CC81" s="35">
        <v>0</v>
      </c>
      <c r="CD81" s="35">
        <v>0</v>
      </c>
      <c r="CE81" s="35">
        <v>0</v>
      </c>
      <c r="CF81" s="35">
        <v>0</v>
      </c>
      <c r="CG81" s="35">
        <v>0</v>
      </c>
      <c r="CH81" s="35">
        <v>0</v>
      </c>
      <c r="CI81" s="35">
        <v>0</v>
      </c>
      <c r="CJ81" s="35">
        <v>0</v>
      </c>
      <c r="CK81" s="35">
        <v>0</v>
      </c>
      <c r="CL81" s="35">
        <v>0</v>
      </c>
      <c r="CM81" s="35">
        <f t="shared" ref="CM81:CM90" si="271">U81+AI81+AW81+BK81+BY81</f>
        <v>6.8671119999999997</v>
      </c>
      <c r="CN81" s="35">
        <f t="shared" ref="CN81:CN90" si="272">V81+AJ81+AX81+BL81+BZ81</f>
        <v>1.4500000000000002</v>
      </c>
      <c r="CO81" s="35">
        <f t="shared" ref="CO81:CO90" si="273">W81+AK81+AY81+BM81+CA81</f>
        <v>0</v>
      </c>
      <c r="CP81" s="35">
        <f t="shared" ref="CP81:CP90" si="274">X81+AL81+AZ81+BN81+CB81</f>
        <v>0</v>
      </c>
      <c r="CQ81" s="35">
        <f t="shared" ref="CQ81:CQ90" si="275">Y81+AM81+BA81+BO81+CC81</f>
        <v>0</v>
      </c>
      <c r="CR81" s="35">
        <f t="shared" ref="CR81:CR90" si="276">Z81+AN81+BB81+BP81+CD81</f>
        <v>0</v>
      </c>
      <c r="CS81" s="35">
        <f t="shared" ref="CS81:CS90" si="277">AA81+AH81+AV81+BJ81+BX81</f>
        <v>0</v>
      </c>
      <c r="CT81" s="35">
        <f t="shared" si="260"/>
        <v>6.3136229999999998</v>
      </c>
      <c r="CU81" s="35">
        <f t="shared" si="126"/>
        <v>1.4500000000000002</v>
      </c>
      <c r="CV81" s="35">
        <f t="shared" si="262"/>
        <v>0</v>
      </c>
      <c r="CW81" s="35">
        <f t="shared" si="263"/>
        <v>0</v>
      </c>
      <c r="CX81" s="35">
        <f t="shared" si="264"/>
        <v>0</v>
      </c>
      <c r="CY81" s="35">
        <f t="shared" ref="CY81:CY90" si="278">AG81+AN81+BB81+BP81+CD81</f>
        <v>0</v>
      </c>
      <c r="CZ81" s="35" t="s">
        <v>129</v>
      </c>
      <c r="DA81" s="35"/>
      <c r="DB81" s="35">
        <v>0</v>
      </c>
      <c r="DC81" s="35"/>
      <c r="DD81" s="35"/>
      <c r="DE81" s="35"/>
      <c r="DF81" s="35"/>
      <c r="DG81" s="35"/>
      <c r="DH81" s="80"/>
      <c r="DI81" s="84"/>
      <c r="DJ81" s="84"/>
      <c r="DK81" s="84"/>
      <c r="DL81" s="84"/>
      <c r="DM81" s="84"/>
      <c r="DN81" s="75"/>
      <c r="DO81" s="75"/>
      <c r="DP81" s="74"/>
      <c r="DQ81" s="74"/>
      <c r="DR81" s="74"/>
      <c r="DS81" s="74"/>
      <c r="DT81" s="74"/>
      <c r="DU81" s="74"/>
    </row>
    <row r="82" spans="1:125" ht="86.25" customHeight="1" x14ac:dyDescent="0.25">
      <c r="A82" s="120" t="s">
        <v>250</v>
      </c>
      <c r="B82" s="121" t="s">
        <v>286</v>
      </c>
      <c r="C82" s="120" t="s">
        <v>287</v>
      </c>
      <c r="D82" s="120">
        <f t="shared" si="265"/>
        <v>0.93064199999999997</v>
      </c>
      <c r="E82" s="120">
        <f t="shared" si="261"/>
        <v>0.93064199999999997</v>
      </c>
      <c r="F82" s="95">
        <v>0</v>
      </c>
      <c r="G82" s="95">
        <v>0</v>
      </c>
      <c r="H82" s="95">
        <v>0</v>
      </c>
      <c r="I82" s="95">
        <v>0</v>
      </c>
      <c r="J82" s="95">
        <v>0</v>
      </c>
      <c r="K82" s="95">
        <v>0</v>
      </c>
      <c r="L82" s="95">
        <v>0</v>
      </c>
      <c r="M82" s="95">
        <v>0</v>
      </c>
      <c r="N82" s="95">
        <v>0</v>
      </c>
      <c r="O82" s="95">
        <v>0</v>
      </c>
      <c r="P82" s="95">
        <v>0</v>
      </c>
      <c r="Q82" s="95">
        <v>0</v>
      </c>
      <c r="R82" s="95">
        <v>0</v>
      </c>
      <c r="S82" s="95">
        <v>0</v>
      </c>
      <c r="T82" s="120">
        <v>0</v>
      </c>
      <c r="U82" s="120">
        <v>0</v>
      </c>
      <c r="V82" s="120">
        <v>0</v>
      </c>
      <c r="W82" s="120">
        <v>0</v>
      </c>
      <c r="X82" s="120">
        <v>0</v>
      </c>
      <c r="Y82" s="120">
        <v>0</v>
      </c>
      <c r="Z82" s="120">
        <v>0</v>
      </c>
      <c r="AA82" s="95">
        <v>0</v>
      </c>
      <c r="AB82" s="95">
        <v>0</v>
      </c>
      <c r="AC82" s="95">
        <v>0</v>
      </c>
      <c r="AD82" s="95">
        <v>0</v>
      </c>
      <c r="AE82" s="95">
        <v>0</v>
      </c>
      <c r="AF82" s="95">
        <v>0</v>
      </c>
      <c r="AG82" s="95">
        <v>0</v>
      </c>
      <c r="AH82" s="120">
        <v>0</v>
      </c>
      <c r="AI82" s="137">
        <v>0.93064199999999997</v>
      </c>
      <c r="AJ82" s="137">
        <v>0.25</v>
      </c>
      <c r="AK82" s="120">
        <v>0</v>
      </c>
      <c r="AL82" s="120">
        <v>0</v>
      </c>
      <c r="AM82" s="120">
        <v>0</v>
      </c>
      <c r="AN82" s="120">
        <v>0</v>
      </c>
      <c r="AO82" s="120">
        <v>0</v>
      </c>
      <c r="AP82" s="137">
        <v>0.97115899999999999</v>
      </c>
      <c r="AQ82" s="137">
        <v>0.25</v>
      </c>
      <c r="AR82" s="120">
        <v>0</v>
      </c>
      <c r="AS82" s="120">
        <v>0</v>
      </c>
      <c r="AT82" s="120">
        <v>0</v>
      </c>
      <c r="AU82" s="120">
        <v>0</v>
      </c>
      <c r="AV82" s="120">
        <v>0</v>
      </c>
      <c r="AW82" s="120">
        <v>0</v>
      </c>
      <c r="AX82" s="120">
        <v>0</v>
      </c>
      <c r="AY82" s="120">
        <v>0</v>
      </c>
      <c r="AZ82" s="120">
        <v>0</v>
      </c>
      <c r="BA82" s="120">
        <v>0</v>
      </c>
      <c r="BB82" s="120">
        <v>0</v>
      </c>
      <c r="BC82" s="95">
        <v>0</v>
      </c>
      <c r="BD82" s="95">
        <v>0</v>
      </c>
      <c r="BE82" s="95">
        <v>0</v>
      </c>
      <c r="BF82" s="95">
        <v>0</v>
      </c>
      <c r="BG82" s="95">
        <v>0</v>
      </c>
      <c r="BH82" s="95">
        <v>0</v>
      </c>
      <c r="BI82" s="95">
        <v>0</v>
      </c>
      <c r="BJ82" s="120">
        <v>0</v>
      </c>
      <c r="BK82" s="120">
        <v>0</v>
      </c>
      <c r="BL82" s="120">
        <v>0</v>
      </c>
      <c r="BM82" s="120">
        <v>0</v>
      </c>
      <c r="BN82" s="120">
        <v>0</v>
      </c>
      <c r="BO82" s="120">
        <v>0</v>
      </c>
      <c r="BP82" s="120">
        <v>0</v>
      </c>
      <c r="BQ82" s="95">
        <v>0</v>
      </c>
      <c r="BR82" s="95">
        <v>0</v>
      </c>
      <c r="BS82" s="95">
        <v>0</v>
      </c>
      <c r="BT82" s="95">
        <v>0</v>
      </c>
      <c r="BU82" s="95">
        <v>0</v>
      </c>
      <c r="BV82" s="95">
        <v>0</v>
      </c>
      <c r="BW82" s="95">
        <v>0</v>
      </c>
      <c r="BX82" s="120">
        <v>0</v>
      </c>
      <c r="BY82" s="120">
        <v>0</v>
      </c>
      <c r="BZ82" s="120">
        <v>0</v>
      </c>
      <c r="CA82" s="120">
        <v>0</v>
      </c>
      <c r="CB82" s="120">
        <v>0</v>
      </c>
      <c r="CC82" s="120">
        <v>0</v>
      </c>
      <c r="CD82" s="120">
        <v>0</v>
      </c>
      <c r="CE82" s="95">
        <v>0</v>
      </c>
      <c r="CF82" s="95">
        <v>0</v>
      </c>
      <c r="CG82" s="95">
        <v>0</v>
      </c>
      <c r="CH82" s="95">
        <v>0</v>
      </c>
      <c r="CI82" s="95">
        <v>0</v>
      </c>
      <c r="CJ82" s="95">
        <v>0</v>
      </c>
      <c r="CK82" s="95">
        <v>0</v>
      </c>
      <c r="CL82" s="120">
        <v>0</v>
      </c>
      <c r="CM82" s="120">
        <f t="shared" si="271"/>
        <v>0.93064199999999997</v>
      </c>
      <c r="CN82" s="120">
        <f t="shared" si="272"/>
        <v>0.25</v>
      </c>
      <c r="CO82" s="120">
        <f t="shared" si="273"/>
        <v>0</v>
      </c>
      <c r="CP82" s="120">
        <f t="shared" si="274"/>
        <v>0</v>
      </c>
      <c r="CQ82" s="120">
        <f t="shared" si="275"/>
        <v>0</v>
      </c>
      <c r="CR82" s="120">
        <f t="shared" si="276"/>
        <v>0</v>
      </c>
      <c r="CS82" s="120">
        <f t="shared" si="277"/>
        <v>0</v>
      </c>
      <c r="CT82" s="143">
        <f t="shared" si="260"/>
        <v>0.97115899999999999</v>
      </c>
      <c r="CU82" s="143">
        <f t="shared" si="126"/>
        <v>0.25</v>
      </c>
      <c r="CV82" s="143">
        <f t="shared" si="262"/>
        <v>0</v>
      </c>
      <c r="CW82" s="143">
        <f t="shared" si="263"/>
        <v>0</v>
      </c>
      <c r="CX82" s="143">
        <f t="shared" si="264"/>
        <v>0</v>
      </c>
      <c r="CY82" s="120">
        <f t="shared" si="278"/>
        <v>0</v>
      </c>
      <c r="CZ82" s="122"/>
      <c r="DA82" s="97"/>
      <c r="DB82" s="97">
        <v>0</v>
      </c>
      <c r="DC82" s="97"/>
      <c r="DD82" s="97"/>
      <c r="DE82" s="97"/>
      <c r="DF82" s="97"/>
      <c r="DG82" s="97"/>
      <c r="DH82" s="98"/>
      <c r="DI82" s="116"/>
      <c r="DJ82" s="116"/>
      <c r="DK82" s="116"/>
      <c r="DL82" s="116"/>
      <c r="DM82" s="116"/>
    </row>
    <row r="83" spans="1:125" ht="84" customHeight="1" x14ac:dyDescent="0.25">
      <c r="A83" s="120" t="s">
        <v>251</v>
      </c>
      <c r="B83" s="121" t="s">
        <v>288</v>
      </c>
      <c r="C83" s="120" t="s">
        <v>289</v>
      </c>
      <c r="D83" s="120">
        <f t="shared" si="265"/>
        <v>1.2434000000000001</v>
      </c>
      <c r="E83" s="120">
        <f t="shared" si="261"/>
        <v>1.2434000000000001</v>
      </c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120">
        <v>0</v>
      </c>
      <c r="U83" s="120">
        <v>0</v>
      </c>
      <c r="V83" s="120">
        <v>0</v>
      </c>
      <c r="W83" s="120">
        <v>0</v>
      </c>
      <c r="X83" s="120">
        <v>0</v>
      </c>
      <c r="Y83" s="120">
        <v>0</v>
      </c>
      <c r="Z83" s="120">
        <v>0</v>
      </c>
      <c r="AA83" s="95">
        <v>0</v>
      </c>
      <c r="AB83" s="95">
        <v>0</v>
      </c>
      <c r="AC83" s="95">
        <v>0</v>
      </c>
      <c r="AD83" s="95">
        <v>0</v>
      </c>
      <c r="AE83" s="95">
        <v>0</v>
      </c>
      <c r="AF83" s="95">
        <v>0</v>
      </c>
      <c r="AG83" s="95">
        <v>0</v>
      </c>
      <c r="AH83" s="120">
        <v>0</v>
      </c>
      <c r="AI83" s="137">
        <v>1.2434000000000001</v>
      </c>
      <c r="AJ83" s="137">
        <v>0.4</v>
      </c>
      <c r="AK83" s="120">
        <v>0</v>
      </c>
      <c r="AL83" s="120">
        <v>0</v>
      </c>
      <c r="AM83" s="120">
        <v>0</v>
      </c>
      <c r="AN83" s="120">
        <v>0</v>
      </c>
      <c r="AO83" s="120">
        <v>0</v>
      </c>
      <c r="AP83" s="137">
        <v>1.1861139999999999</v>
      </c>
      <c r="AQ83" s="137">
        <v>0.4</v>
      </c>
      <c r="AR83" s="120">
        <v>0</v>
      </c>
      <c r="AS83" s="120">
        <v>0</v>
      </c>
      <c r="AT83" s="120">
        <v>0</v>
      </c>
      <c r="AU83" s="120">
        <v>0</v>
      </c>
      <c r="AV83" s="120">
        <v>0</v>
      </c>
      <c r="AW83" s="120">
        <v>0</v>
      </c>
      <c r="AX83" s="120">
        <v>0</v>
      </c>
      <c r="AY83" s="120">
        <v>0</v>
      </c>
      <c r="AZ83" s="120">
        <v>0</v>
      </c>
      <c r="BA83" s="120">
        <v>0</v>
      </c>
      <c r="BB83" s="120">
        <v>0</v>
      </c>
      <c r="BC83" s="95">
        <v>0</v>
      </c>
      <c r="BD83" s="95">
        <v>0</v>
      </c>
      <c r="BE83" s="95">
        <v>0</v>
      </c>
      <c r="BF83" s="95">
        <v>0</v>
      </c>
      <c r="BG83" s="95">
        <v>0</v>
      </c>
      <c r="BH83" s="95">
        <v>0</v>
      </c>
      <c r="BI83" s="95">
        <v>0</v>
      </c>
      <c r="BJ83" s="120">
        <v>0</v>
      </c>
      <c r="BK83" s="120">
        <v>0</v>
      </c>
      <c r="BL83" s="120">
        <v>0</v>
      </c>
      <c r="BM83" s="120">
        <v>0</v>
      </c>
      <c r="BN83" s="120">
        <v>0</v>
      </c>
      <c r="BO83" s="120">
        <v>0</v>
      </c>
      <c r="BP83" s="120">
        <v>0</v>
      </c>
      <c r="BQ83" s="95">
        <v>0</v>
      </c>
      <c r="BR83" s="95">
        <v>0</v>
      </c>
      <c r="BS83" s="95">
        <v>0</v>
      </c>
      <c r="BT83" s="95">
        <v>0</v>
      </c>
      <c r="BU83" s="95">
        <v>0</v>
      </c>
      <c r="BV83" s="95">
        <v>0</v>
      </c>
      <c r="BW83" s="95">
        <v>0</v>
      </c>
      <c r="BX83" s="120">
        <v>0</v>
      </c>
      <c r="BY83" s="120">
        <v>0</v>
      </c>
      <c r="BZ83" s="120">
        <v>0</v>
      </c>
      <c r="CA83" s="120">
        <v>0</v>
      </c>
      <c r="CB83" s="120">
        <v>0</v>
      </c>
      <c r="CC83" s="120">
        <v>0</v>
      </c>
      <c r="CD83" s="120">
        <v>0</v>
      </c>
      <c r="CE83" s="95">
        <v>0</v>
      </c>
      <c r="CF83" s="95">
        <v>0</v>
      </c>
      <c r="CG83" s="95">
        <v>0</v>
      </c>
      <c r="CH83" s="95">
        <v>0</v>
      </c>
      <c r="CI83" s="95">
        <v>0</v>
      </c>
      <c r="CJ83" s="95">
        <v>0</v>
      </c>
      <c r="CK83" s="95">
        <v>0</v>
      </c>
      <c r="CL83" s="120">
        <v>0</v>
      </c>
      <c r="CM83" s="120">
        <f t="shared" ref="CM83" si="279">U83+AI83+AW83+BK83+BY83</f>
        <v>1.2434000000000001</v>
      </c>
      <c r="CN83" s="120">
        <f t="shared" ref="CN83" si="280">V83+AJ83+AX83+BL83+BZ83</f>
        <v>0.4</v>
      </c>
      <c r="CO83" s="120">
        <f t="shared" ref="CO83" si="281">W83+AK83+AY83+BM83+CA83</f>
        <v>0</v>
      </c>
      <c r="CP83" s="120">
        <f t="shared" ref="CP83" si="282">X83+AL83+AZ83+BN83+CB83</f>
        <v>0</v>
      </c>
      <c r="CQ83" s="120">
        <f t="shared" ref="CQ83" si="283">Y83+AM83+BA83+BO83+CC83</f>
        <v>0</v>
      </c>
      <c r="CR83" s="120">
        <f t="shared" ref="CR83" si="284">Z83+AN83+BB83+BP83+CD83</f>
        <v>0</v>
      </c>
      <c r="CS83" s="120">
        <f t="shared" ref="CS83" si="285">AA83+AH83+AV83+BJ83+BX83</f>
        <v>0</v>
      </c>
      <c r="CT83" s="143">
        <f t="shared" si="260"/>
        <v>1.1861139999999999</v>
      </c>
      <c r="CU83" s="143">
        <f t="shared" si="126"/>
        <v>0.4</v>
      </c>
      <c r="CV83" s="143">
        <f t="shared" si="262"/>
        <v>0</v>
      </c>
      <c r="CW83" s="143">
        <f t="shared" si="263"/>
        <v>0</v>
      </c>
      <c r="CX83" s="143">
        <f t="shared" si="264"/>
        <v>0</v>
      </c>
      <c r="CY83" s="120">
        <f t="shared" ref="CY83" si="286">AG83+AN83+BB83+BP83+CD83</f>
        <v>0</v>
      </c>
      <c r="CZ83" s="122"/>
      <c r="DA83" s="97"/>
      <c r="DB83" s="97"/>
      <c r="DC83" s="97"/>
      <c r="DD83" s="97"/>
      <c r="DE83" s="97"/>
      <c r="DF83" s="97"/>
      <c r="DG83" s="97"/>
      <c r="DH83" s="98"/>
      <c r="DI83" s="116"/>
      <c r="DJ83" s="116"/>
      <c r="DK83" s="116"/>
      <c r="DL83" s="116"/>
      <c r="DM83" s="116"/>
    </row>
    <row r="84" spans="1:125" ht="51.75" customHeight="1" x14ac:dyDescent="0.25">
      <c r="A84" s="120" t="s">
        <v>313</v>
      </c>
      <c r="B84" s="121" t="s">
        <v>290</v>
      </c>
      <c r="C84" s="120" t="s">
        <v>291</v>
      </c>
      <c r="D84" s="120">
        <f t="shared" si="265"/>
        <v>4.6930699999999996</v>
      </c>
      <c r="E84" s="120">
        <f t="shared" si="261"/>
        <v>4.6930699999999996</v>
      </c>
      <c r="F84" s="95">
        <v>0</v>
      </c>
      <c r="G84" s="95">
        <v>0</v>
      </c>
      <c r="H84" s="95">
        <v>0</v>
      </c>
      <c r="I84" s="95">
        <v>0</v>
      </c>
      <c r="J84" s="95">
        <v>0</v>
      </c>
      <c r="K84" s="95">
        <v>0</v>
      </c>
      <c r="L84" s="95">
        <v>0</v>
      </c>
      <c r="M84" s="95">
        <v>0</v>
      </c>
      <c r="N84" s="95">
        <v>0</v>
      </c>
      <c r="O84" s="95">
        <v>0</v>
      </c>
      <c r="P84" s="95">
        <v>0</v>
      </c>
      <c r="Q84" s="95">
        <v>0</v>
      </c>
      <c r="R84" s="95">
        <v>0</v>
      </c>
      <c r="S84" s="95">
        <v>0</v>
      </c>
      <c r="T84" s="120">
        <v>0</v>
      </c>
      <c r="U84" s="120">
        <v>0</v>
      </c>
      <c r="V84" s="120">
        <v>0</v>
      </c>
      <c r="W84" s="120">
        <v>0</v>
      </c>
      <c r="X84" s="120">
        <v>0</v>
      </c>
      <c r="Y84" s="120">
        <v>0</v>
      </c>
      <c r="Z84" s="120">
        <v>0</v>
      </c>
      <c r="AA84" s="95">
        <v>0</v>
      </c>
      <c r="AB84" s="95">
        <v>0</v>
      </c>
      <c r="AC84" s="95">
        <v>0</v>
      </c>
      <c r="AD84" s="95">
        <v>0</v>
      </c>
      <c r="AE84" s="95">
        <v>0</v>
      </c>
      <c r="AF84" s="95">
        <v>0</v>
      </c>
      <c r="AG84" s="95">
        <v>0</v>
      </c>
      <c r="AH84" s="120">
        <v>0</v>
      </c>
      <c r="AI84" s="137">
        <v>4.6930699999999996</v>
      </c>
      <c r="AJ84" s="137">
        <v>0.8</v>
      </c>
      <c r="AK84" s="120">
        <v>0</v>
      </c>
      <c r="AL84" s="120">
        <v>0</v>
      </c>
      <c r="AM84" s="120">
        <v>0</v>
      </c>
      <c r="AN84" s="120">
        <v>0</v>
      </c>
      <c r="AO84" s="120">
        <v>0</v>
      </c>
      <c r="AP84" s="137">
        <v>4.1563499999999998</v>
      </c>
      <c r="AQ84" s="137">
        <v>0.8</v>
      </c>
      <c r="AR84" s="120">
        <v>0</v>
      </c>
      <c r="AS84" s="120">
        <v>0</v>
      </c>
      <c r="AT84" s="120">
        <v>0</v>
      </c>
      <c r="AU84" s="120">
        <v>0</v>
      </c>
      <c r="AV84" s="120">
        <v>0</v>
      </c>
      <c r="AW84" s="120">
        <v>0</v>
      </c>
      <c r="AX84" s="120">
        <v>0</v>
      </c>
      <c r="AY84" s="120">
        <v>0</v>
      </c>
      <c r="AZ84" s="120">
        <v>0</v>
      </c>
      <c r="BA84" s="120">
        <v>0</v>
      </c>
      <c r="BB84" s="120">
        <v>0</v>
      </c>
      <c r="BC84" s="95">
        <v>0</v>
      </c>
      <c r="BD84" s="95">
        <v>0</v>
      </c>
      <c r="BE84" s="95">
        <v>0</v>
      </c>
      <c r="BF84" s="95">
        <v>0</v>
      </c>
      <c r="BG84" s="95">
        <v>0</v>
      </c>
      <c r="BH84" s="95">
        <v>0</v>
      </c>
      <c r="BI84" s="95">
        <v>0</v>
      </c>
      <c r="BJ84" s="120">
        <v>0</v>
      </c>
      <c r="BK84" s="120">
        <v>0</v>
      </c>
      <c r="BL84" s="120">
        <v>0</v>
      </c>
      <c r="BM84" s="120">
        <v>0</v>
      </c>
      <c r="BN84" s="120">
        <v>0</v>
      </c>
      <c r="BO84" s="120">
        <v>0</v>
      </c>
      <c r="BP84" s="120">
        <v>0</v>
      </c>
      <c r="BQ84" s="95">
        <v>0</v>
      </c>
      <c r="BR84" s="95">
        <v>0</v>
      </c>
      <c r="BS84" s="95">
        <v>0</v>
      </c>
      <c r="BT84" s="95">
        <v>0</v>
      </c>
      <c r="BU84" s="95">
        <v>0</v>
      </c>
      <c r="BV84" s="95">
        <v>0</v>
      </c>
      <c r="BW84" s="95">
        <v>0</v>
      </c>
      <c r="BX84" s="120">
        <v>0</v>
      </c>
      <c r="BY84" s="120">
        <v>0</v>
      </c>
      <c r="BZ84" s="120">
        <v>0</v>
      </c>
      <c r="CA84" s="120">
        <v>0</v>
      </c>
      <c r="CB84" s="120">
        <v>0</v>
      </c>
      <c r="CC84" s="120">
        <v>0</v>
      </c>
      <c r="CD84" s="120">
        <v>0</v>
      </c>
      <c r="CE84" s="95">
        <v>0</v>
      </c>
      <c r="CF84" s="95">
        <v>0</v>
      </c>
      <c r="CG84" s="95">
        <v>0</v>
      </c>
      <c r="CH84" s="95">
        <v>0</v>
      </c>
      <c r="CI84" s="95">
        <v>0</v>
      </c>
      <c r="CJ84" s="95">
        <v>0</v>
      </c>
      <c r="CK84" s="95">
        <v>0</v>
      </c>
      <c r="CL84" s="120">
        <v>0</v>
      </c>
      <c r="CM84" s="120">
        <f t="shared" si="271"/>
        <v>4.6930699999999996</v>
      </c>
      <c r="CN84" s="120">
        <f t="shared" si="272"/>
        <v>0.8</v>
      </c>
      <c r="CO84" s="120">
        <f t="shared" si="273"/>
        <v>0</v>
      </c>
      <c r="CP84" s="120">
        <f t="shared" si="274"/>
        <v>0</v>
      </c>
      <c r="CQ84" s="120">
        <f t="shared" si="275"/>
        <v>0</v>
      </c>
      <c r="CR84" s="120">
        <f t="shared" si="276"/>
        <v>0</v>
      </c>
      <c r="CS84" s="120">
        <f t="shared" si="277"/>
        <v>0</v>
      </c>
      <c r="CT84" s="143">
        <f t="shared" si="260"/>
        <v>4.1563499999999998</v>
      </c>
      <c r="CU84" s="143">
        <f t="shared" si="126"/>
        <v>0.8</v>
      </c>
      <c r="CV84" s="143">
        <f t="shared" si="262"/>
        <v>0</v>
      </c>
      <c r="CW84" s="143">
        <f t="shared" si="263"/>
        <v>0</v>
      </c>
      <c r="CX84" s="143">
        <f t="shared" si="264"/>
        <v>0</v>
      </c>
      <c r="CY84" s="120">
        <f t="shared" si="278"/>
        <v>0</v>
      </c>
      <c r="CZ84" s="122"/>
      <c r="DA84" s="97"/>
      <c r="DB84" s="97">
        <v>0</v>
      </c>
      <c r="DC84" s="97"/>
      <c r="DD84" s="97"/>
      <c r="DE84" s="97"/>
      <c r="DF84" s="97"/>
      <c r="DG84" s="97"/>
      <c r="DH84" s="98"/>
      <c r="DI84" s="116"/>
      <c r="DJ84" s="116"/>
      <c r="DK84" s="116"/>
      <c r="DL84" s="116"/>
      <c r="DM84" s="116"/>
    </row>
    <row r="85" spans="1:125" s="8" customFormat="1" ht="45" customHeight="1" x14ac:dyDescent="0.25">
      <c r="A85" s="38" t="s">
        <v>252</v>
      </c>
      <c r="B85" s="87" t="s">
        <v>253</v>
      </c>
      <c r="C85" s="38" t="s">
        <v>132</v>
      </c>
      <c r="D85" s="38">
        <f t="shared" si="265"/>
        <v>0</v>
      </c>
      <c r="E85" s="38">
        <f t="shared" si="261"/>
        <v>0</v>
      </c>
      <c r="F85" s="38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0</v>
      </c>
      <c r="S85" s="38">
        <v>0</v>
      </c>
      <c r="T85" s="38">
        <v>0</v>
      </c>
      <c r="U85" s="38">
        <v>0</v>
      </c>
      <c r="V85" s="38">
        <v>0</v>
      </c>
      <c r="W85" s="38">
        <v>0</v>
      </c>
      <c r="X85" s="38">
        <v>0</v>
      </c>
      <c r="Y85" s="38">
        <v>0</v>
      </c>
      <c r="Z85" s="38">
        <v>0</v>
      </c>
      <c r="AA85" s="38">
        <v>0</v>
      </c>
      <c r="AB85" s="38">
        <v>0</v>
      </c>
      <c r="AC85" s="38">
        <v>0</v>
      </c>
      <c r="AD85" s="38">
        <v>0</v>
      </c>
      <c r="AE85" s="38">
        <v>0</v>
      </c>
      <c r="AF85" s="38">
        <v>0</v>
      </c>
      <c r="AG85" s="38">
        <v>0</v>
      </c>
      <c r="AH85" s="38">
        <v>0</v>
      </c>
      <c r="AI85" s="38">
        <v>0</v>
      </c>
      <c r="AJ85" s="38">
        <v>0</v>
      </c>
      <c r="AK85" s="38">
        <v>0</v>
      </c>
      <c r="AL85" s="38">
        <v>0</v>
      </c>
      <c r="AM85" s="38">
        <v>0</v>
      </c>
      <c r="AN85" s="38">
        <v>0</v>
      </c>
      <c r="AO85" s="38">
        <v>0</v>
      </c>
      <c r="AP85" s="38">
        <v>0</v>
      </c>
      <c r="AQ85" s="38">
        <v>0</v>
      </c>
      <c r="AR85" s="38">
        <v>0</v>
      </c>
      <c r="AS85" s="38">
        <v>0</v>
      </c>
      <c r="AT85" s="38">
        <v>0</v>
      </c>
      <c r="AU85" s="38">
        <v>0</v>
      </c>
      <c r="AV85" s="38">
        <v>0</v>
      </c>
      <c r="AW85" s="38">
        <v>0</v>
      </c>
      <c r="AX85" s="38">
        <v>0</v>
      </c>
      <c r="AY85" s="38">
        <v>0</v>
      </c>
      <c r="AZ85" s="38">
        <v>0</v>
      </c>
      <c r="BA85" s="38">
        <v>0</v>
      </c>
      <c r="BB85" s="38">
        <v>0</v>
      </c>
      <c r="BC85" s="38">
        <v>0</v>
      </c>
      <c r="BD85" s="38">
        <v>0</v>
      </c>
      <c r="BE85" s="38">
        <v>0</v>
      </c>
      <c r="BF85" s="38">
        <v>0</v>
      </c>
      <c r="BG85" s="38">
        <v>0</v>
      </c>
      <c r="BH85" s="38">
        <v>0</v>
      </c>
      <c r="BI85" s="38">
        <v>0</v>
      </c>
      <c r="BJ85" s="38">
        <v>0</v>
      </c>
      <c r="BK85" s="38">
        <v>0</v>
      </c>
      <c r="BL85" s="38">
        <v>0</v>
      </c>
      <c r="BM85" s="38">
        <v>0</v>
      </c>
      <c r="BN85" s="38">
        <v>0</v>
      </c>
      <c r="BO85" s="38">
        <v>0</v>
      </c>
      <c r="BP85" s="38">
        <v>0</v>
      </c>
      <c r="BQ85" s="38">
        <v>0</v>
      </c>
      <c r="BR85" s="38">
        <v>0</v>
      </c>
      <c r="BS85" s="38">
        <v>0</v>
      </c>
      <c r="BT85" s="38">
        <v>0</v>
      </c>
      <c r="BU85" s="38">
        <v>0</v>
      </c>
      <c r="BV85" s="38">
        <v>0</v>
      </c>
      <c r="BW85" s="38">
        <v>0</v>
      </c>
      <c r="BX85" s="38">
        <v>0</v>
      </c>
      <c r="BY85" s="38">
        <v>0</v>
      </c>
      <c r="BZ85" s="38">
        <v>0</v>
      </c>
      <c r="CA85" s="38">
        <v>0</v>
      </c>
      <c r="CB85" s="38">
        <v>0</v>
      </c>
      <c r="CC85" s="38">
        <v>0</v>
      </c>
      <c r="CD85" s="38">
        <v>0</v>
      </c>
      <c r="CE85" s="38">
        <v>0</v>
      </c>
      <c r="CF85" s="38">
        <v>0</v>
      </c>
      <c r="CG85" s="38">
        <v>0</v>
      </c>
      <c r="CH85" s="38">
        <v>0</v>
      </c>
      <c r="CI85" s="38">
        <v>0</v>
      </c>
      <c r="CJ85" s="38">
        <v>0</v>
      </c>
      <c r="CK85" s="38">
        <v>0</v>
      </c>
      <c r="CL85" s="38">
        <v>0</v>
      </c>
      <c r="CM85" s="38">
        <f t="shared" si="271"/>
        <v>0</v>
      </c>
      <c r="CN85" s="38">
        <f t="shared" si="272"/>
        <v>0</v>
      </c>
      <c r="CO85" s="38">
        <f t="shared" si="273"/>
        <v>0</v>
      </c>
      <c r="CP85" s="38">
        <f t="shared" si="274"/>
        <v>0</v>
      </c>
      <c r="CQ85" s="38">
        <f t="shared" si="275"/>
        <v>0</v>
      </c>
      <c r="CR85" s="38">
        <f t="shared" si="276"/>
        <v>0</v>
      </c>
      <c r="CS85" s="38">
        <f t="shared" si="277"/>
        <v>0</v>
      </c>
      <c r="CT85" s="38">
        <f t="shared" ref="CT85" si="287">BY85+BK85+AW85+AP85+AB85</f>
        <v>0</v>
      </c>
      <c r="CU85" s="38">
        <f t="shared" si="126"/>
        <v>0</v>
      </c>
      <c r="CV85" s="38">
        <f t="shared" si="262"/>
        <v>0</v>
      </c>
      <c r="CW85" s="38">
        <f t="shared" si="263"/>
        <v>0</v>
      </c>
      <c r="CX85" s="38">
        <f t="shared" si="264"/>
        <v>0</v>
      </c>
      <c r="CY85" s="38">
        <f t="shared" si="278"/>
        <v>0</v>
      </c>
      <c r="CZ85" s="38" t="s">
        <v>129</v>
      </c>
      <c r="DA85" s="38"/>
      <c r="DB85" s="38">
        <v>0</v>
      </c>
      <c r="DC85" s="38"/>
      <c r="DD85" s="38"/>
      <c r="DE85" s="38"/>
      <c r="DF85" s="38"/>
      <c r="DG85" s="38"/>
      <c r="DH85" s="81"/>
      <c r="DI85" s="84"/>
      <c r="DJ85" s="84"/>
      <c r="DK85" s="84"/>
      <c r="DL85" s="84"/>
      <c r="DM85" s="84"/>
      <c r="DN85" s="75"/>
      <c r="DO85" s="75"/>
      <c r="DP85" s="74"/>
      <c r="DQ85" s="74"/>
      <c r="DR85" s="74"/>
      <c r="DS85" s="74"/>
      <c r="DT85" s="74"/>
      <c r="DU85" s="74"/>
    </row>
    <row r="86" spans="1:125" s="8" customFormat="1" ht="34.5" customHeight="1" x14ac:dyDescent="0.25">
      <c r="A86" s="37" t="s">
        <v>254</v>
      </c>
      <c r="B86" s="65" t="s">
        <v>255</v>
      </c>
      <c r="C86" s="37" t="s">
        <v>132</v>
      </c>
      <c r="D86" s="37">
        <f t="shared" si="265"/>
        <v>51.063924428004974</v>
      </c>
      <c r="E86" s="37">
        <f t="shared" si="261"/>
        <v>54.056183604822756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7">
        <v>0</v>
      </c>
      <c r="L86" s="37">
        <v>0</v>
      </c>
      <c r="M86" s="37">
        <v>0</v>
      </c>
      <c r="N86" s="37">
        <v>0</v>
      </c>
      <c r="O86" s="37">
        <v>0</v>
      </c>
      <c r="P86" s="37">
        <v>0</v>
      </c>
      <c r="Q86" s="37">
        <v>0</v>
      </c>
      <c r="R86" s="37">
        <v>0</v>
      </c>
      <c r="S86" s="37">
        <v>0</v>
      </c>
      <c r="T86" s="37">
        <v>0</v>
      </c>
      <c r="U86" s="37">
        <f>U87+U88+U89+U90</f>
        <v>10.93288695555556</v>
      </c>
      <c r="V86" s="37">
        <v>0</v>
      </c>
      <c r="W86" s="37">
        <v>0</v>
      </c>
      <c r="X86" s="37">
        <v>0</v>
      </c>
      <c r="Y86" s="37">
        <v>0</v>
      </c>
      <c r="Z86" s="37">
        <v>0</v>
      </c>
      <c r="AA86" s="37">
        <v>0</v>
      </c>
      <c r="AB86" s="37">
        <v>9.90245</v>
      </c>
      <c r="AC86" s="37">
        <v>0</v>
      </c>
      <c r="AD86" s="37">
        <v>0</v>
      </c>
      <c r="AE86" s="37">
        <v>0</v>
      </c>
      <c r="AF86" s="37">
        <v>0</v>
      </c>
      <c r="AG86" s="37">
        <v>0</v>
      </c>
      <c r="AH86" s="37">
        <v>0</v>
      </c>
      <c r="AI86" s="37">
        <f>AI87+AI88+AI89+AI90+AI91+AI92+AI93</f>
        <v>13.124257</v>
      </c>
      <c r="AJ86" s="37">
        <f t="shared" ref="AJ86:AN86" si="288">AJ87+AJ88+AJ89+AJ90+AJ91+AJ92+AJ93</f>
        <v>0</v>
      </c>
      <c r="AK86" s="37">
        <f t="shared" si="288"/>
        <v>0</v>
      </c>
      <c r="AL86" s="37">
        <f t="shared" si="288"/>
        <v>0</v>
      </c>
      <c r="AM86" s="37">
        <f t="shared" si="288"/>
        <v>0</v>
      </c>
      <c r="AN86" s="37">
        <f t="shared" si="288"/>
        <v>40</v>
      </c>
      <c r="AO86" s="37">
        <v>0</v>
      </c>
      <c r="AP86" s="37">
        <f>AP87+AP88+AP89+AP90+AP91+AP92+AP93</f>
        <v>13.00091486</v>
      </c>
      <c r="AQ86" s="37">
        <f t="shared" ref="AQ86:AU86" si="289">AQ87+AQ88+AQ89+AQ90+AQ91+AQ92+AQ93</f>
        <v>0</v>
      </c>
      <c r="AR86" s="37">
        <f t="shared" si="289"/>
        <v>0</v>
      </c>
      <c r="AS86" s="37">
        <f t="shared" si="289"/>
        <v>0</v>
      </c>
      <c r="AT86" s="37">
        <f t="shared" si="289"/>
        <v>0</v>
      </c>
      <c r="AU86" s="37">
        <f t="shared" si="289"/>
        <v>43</v>
      </c>
      <c r="AV86" s="37">
        <v>0</v>
      </c>
      <c r="AW86" s="136">
        <f t="shared" ref="AW86:BC86" si="290">AW87+AW88+AW89+AW90</f>
        <v>7.77574082318222</v>
      </c>
      <c r="AX86" s="37">
        <f t="shared" si="290"/>
        <v>0</v>
      </c>
      <c r="AY86" s="37">
        <f t="shared" si="290"/>
        <v>0</v>
      </c>
      <c r="AZ86" s="37">
        <f t="shared" si="290"/>
        <v>0</v>
      </c>
      <c r="BA86" s="37">
        <f t="shared" si="290"/>
        <v>0</v>
      </c>
      <c r="BB86" s="136">
        <f t="shared" si="290"/>
        <v>11</v>
      </c>
      <c r="BC86" s="37">
        <f t="shared" si="290"/>
        <v>0</v>
      </c>
      <c r="BD86" s="37">
        <f>BD87+BD88+BD89+BD90+BD91+BD92+BD93+BD94</f>
        <v>10.768000000000001</v>
      </c>
      <c r="BE86" s="37">
        <f t="shared" ref="BE86:DM86" si="291">BE87+BE88+BE89+BE90+BE91+BE92+BE93+BE94</f>
        <v>0</v>
      </c>
      <c r="BF86" s="37">
        <f t="shared" si="291"/>
        <v>0</v>
      </c>
      <c r="BG86" s="37">
        <f t="shared" si="291"/>
        <v>0</v>
      </c>
      <c r="BH86" s="37">
        <f t="shared" si="291"/>
        <v>0</v>
      </c>
      <c r="BI86" s="37">
        <f t="shared" si="291"/>
        <v>15</v>
      </c>
      <c r="BJ86" s="37">
        <f t="shared" si="291"/>
        <v>0</v>
      </c>
      <c r="BK86" s="37">
        <f t="shared" si="291"/>
        <v>7.0225494741560937</v>
      </c>
      <c r="BL86" s="37">
        <f t="shared" si="291"/>
        <v>0</v>
      </c>
      <c r="BM86" s="37">
        <f t="shared" si="291"/>
        <v>0</v>
      </c>
      <c r="BN86" s="37">
        <f t="shared" si="291"/>
        <v>0</v>
      </c>
      <c r="BO86" s="37">
        <f t="shared" si="291"/>
        <v>0</v>
      </c>
      <c r="BP86" s="37">
        <f t="shared" si="291"/>
        <v>13</v>
      </c>
      <c r="BQ86" s="37">
        <f t="shared" si="291"/>
        <v>0</v>
      </c>
      <c r="BR86" s="37">
        <f t="shared" si="291"/>
        <v>0</v>
      </c>
      <c r="BS86" s="37">
        <f t="shared" si="291"/>
        <v>0</v>
      </c>
      <c r="BT86" s="37">
        <f t="shared" si="291"/>
        <v>0</v>
      </c>
      <c r="BU86" s="37">
        <f t="shared" si="291"/>
        <v>0</v>
      </c>
      <c r="BV86" s="37">
        <f t="shared" si="291"/>
        <v>0</v>
      </c>
      <c r="BW86" s="37">
        <f t="shared" si="291"/>
        <v>0</v>
      </c>
      <c r="BX86" s="37">
        <f t="shared" si="291"/>
        <v>0</v>
      </c>
      <c r="BY86" s="37">
        <f t="shared" si="291"/>
        <v>12.2084901751111</v>
      </c>
      <c r="BZ86" s="37">
        <f t="shared" si="291"/>
        <v>0</v>
      </c>
      <c r="CA86" s="37">
        <f t="shared" si="291"/>
        <v>0</v>
      </c>
      <c r="CB86" s="37">
        <f t="shared" si="291"/>
        <v>0</v>
      </c>
      <c r="CC86" s="37">
        <f t="shared" si="291"/>
        <v>0</v>
      </c>
      <c r="CD86" s="37">
        <f t="shared" si="291"/>
        <v>10</v>
      </c>
      <c r="CE86" s="37">
        <f t="shared" si="291"/>
        <v>0</v>
      </c>
      <c r="CF86" s="37">
        <f t="shared" si="291"/>
        <v>0</v>
      </c>
      <c r="CG86" s="37">
        <f t="shared" si="291"/>
        <v>0</v>
      </c>
      <c r="CH86" s="37">
        <f t="shared" si="291"/>
        <v>0</v>
      </c>
      <c r="CI86" s="37">
        <f t="shared" si="291"/>
        <v>0</v>
      </c>
      <c r="CJ86" s="37">
        <f t="shared" si="291"/>
        <v>0</v>
      </c>
      <c r="CK86" s="37">
        <f t="shared" si="291"/>
        <v>0</v>
      </c>
      <c r="CL86" s="37">
        <f t="shared" si="291"/>
        <v>0</v>
      </c>
      <c r="CM86" s="37">
        <f t="shared" si="291"/>
        <v>51.06392442800496</v>
      </c>
      <c r="CN86" s="37">
        <f t="shared" si="291"/>
        <v>0</v>
      </c>
      <c r="CO86" s="37">
        <f t="shared" si="291"/>
        <v>0</v>
      </c>
      <c r="CP86" s="37">
        <f t="shared" si="291"/>
        <v>0</v>
      </c>
      <c r="CQ86" s="37">
        <f t="shared" si="291"/>
        <v>0</v>
      </c>
      <c r="CR86" s="37">
        <f t="shared" si="291"/>
        <v>74</v>
      </c>
      <c r="CS86" s="37">
        <f t="shared" si="291"/>
        <v>0</v>
      </c>
      <c r="CT86" s="37">
        <f t="shared" si="291"/>
        <v>52.902404509267186</v>
      </c>
      <c r="CU86" s="37">
        <f t="shared" si="291"/>
        <v>0</v>
      </c>
      <c r="CV86" s="37">
        <f t="shared" si="291"/>
        <v>0</v>
      </c>
      <c r="CW86" s="37">
        <f t="shared" si="291"/>
        <v>0</v>
      </c>
      <c r="CX86" s="37">
        <f t="shared" si="291"/>
        <v>0</v>
      </c>
      <c r="CY86" s="37">
        <f t="shared" si="291"/>
        <v>74</v>
      </c>
      <c r="CZ86" s="37" t="e">
        <f t="shared" si="291"/>
        <v>#VALUE!</v>
      </c>
      <c r="DA86" s="37">
        <f t="shared" si="291"/>
        <v>0</v>
      </c>
      <c r="DB86" s="37">
        <f t="shared" si="291"/>
        <v>54.977286701091231</v>
      </c>
      <c r="DC86" s="37">
        <f t="shared" si="291"/>
        <v>0</v>
      </c>
      <c r="DD86" s="37">
        <f t="shared" si="291"/>
        <v>0</v>
      </c>
      <c r="DE86" s="37">
        <f t="shared" si="291"/>
        <v>0</v>
      </c>
      <c r="DF86" s="37">
        <f t="shared" si="291"/>
        <v>0</v>
      </c>
      <c r="DG86" s="37">
        <f t="shared" si="291"/>
        <v>0</v>
      </c>
      <c r="DH86" s="37">
        <f t="shared" si="291"/>
        <v>0</v>
      </c>
      <c r="DI86" s="37">
        <f t="shared" si="291"/>
        <v>0</v>
      </c>
      <c r="DJ86" s="37">
        <f t="shared" si="291"/>
        <v>0</v>
      </c>
      <c r="DK86" s="37">
        <f t="shared" si="291"/>
        <v>0</v>
      </c>
      <c r="DL86" s="37">
        <f t="shared" si="291"/>
        <v>0</v>
      </c>
      <c r="DM86" s="37">
        <f t="shared" si="291"/>
        <v>0</v>
      </c>
      <c r="DN86" s="75"/>
      <c r="DO86" s="75"/>
      <c r="DP86" s="74"/>
      <c r="DQ86" s="74"/>
      <c r="DR86" s="74"/>
      <c r="DS86" s="74"/>
      <c r="DT86" s="74"/>
      <c r="DU86" s="74"/>
    </row>
    <row r="87" spans="1:125" ht="55.5" customHeight="1" x14ac:dyDescent="0.25">
      <c r="A87" s="119" t="s">
        <v>256</v>
      </c>
      <c r="B87" s="123" t="s">
        <v>276</v>
      </c>
      <c r="C87" s="119" t="s">
        <v>257</v>
      </c>
      <c r="D87" s="119">
        <f t="shared" si="265"/>
        <v>34.872274824853328</v>
      </c>
      <c r="E87" s="119">
        <f t="shared" si="261"/>
        <v>34.402327425742222</v>
      </c>
      <c r="F87" s="99">
        <v>0</v>
      </c>
      <c r="G87" s="99">
        <v>0</v>
      </c>
      <c r="H87" s="99">
        <v>0</v>
      </c>
      <c r="I87" s="99">
        <v>0</v>
      </c>
      <c r="J87" s="99">
        <v>0</v>
      </c>
      <c r="K87" s="99">
        <v>0</v>
      </c>
      <c r="L87" s="99">
        <v>0</v>
      </c>
      <c r="M87" s="99">
        <v>0</v>
      </c>
      <c r="N87" s="99">
        <v>0</v>
      </c>
      <c r="O87" s="99">
        <v>0</v>
      </c>
      <c r="P87" s="99">
        <v>0</v>
      </c>
      <c r="Q87" s="99">
        <v>0</v>
      </c>
      <c r="R87" s="99">
        <v>0</v>
      </c>
      <c r="S87" s="99">
        <v>0</v>
      </c>
      <c r="T87" s="119">
        <v>0</v>
      </c>
      <c r="U87" s="119">
        <v>3.9905869555555595</v>
      </c>
      <c r="V87" s="119">
        <v>0</v>
      </c>
      <c r="W87" s="119">
        <v>0</v>
      </c>
      <c r="X87" s="119">
        <v>0</v>
      </c>
      <c r="Y87" s="119">
        <v>0</v>
      </c>
      <c r="Z87" s="119">
        <v>0</v>
      </c>
      <c r="AA87" s="99">
        <v>0</v>
      </c>
      <c r="AB87" s="99">
        <v>3.669</v>
      </c>
      <c r="AC87" s="99">
        <v>0</v>
      </c>
      <c r="AD87" s="99">
        <v>0</v>
      </c>
      <c r="AE87" s="99">
        <v>0</v>
      </c>
      <c r="AF87" s="99">
        <v>0</v>
      </c>
      <c r="AG87" s="99">
        <v>0</v>
      </c>
      <c r="AH87" s="119">
        <v>0</v>
      </c>
      <c r="AI87" s="129">
        <v>7.5996439999999996</v>
      </c>
      <c r="AJ87" s="119">
        <v>0</v>
      </c>
      <c r="AK87" s="119">
        <v>0</v>
      </c>
      <c r="AL87" s="119">
        <v>0</v>
      </c>
      <c r="AM87" s="119">
        <v>0</v>
      </c>
      <c r="AN87" s="129">
        <v>2</v>
      </c>
      <c r="AO87" s="119">
        <v>0</v>
      </c>
      <c r="AP87" s="149">
        <v>7.8407970000000002</v>
      </c>
      <c r="AQ87" s="119">
        <v>0</v>
      </c>
      <c r="AR87" s="119">
        <v>0</v>
      </c>
      <c r="AS87" s="119">
        <v>0</v>
      </c>
      <c r="AT87" s="119">
        <v>0</v>
      </c>
      <c r="AU87" s="129">
        <v>3</v>
      </c>
      <c r="AV87" s="119">
        <v>0</v>
      </c>
      <c r="AW87" s="129">
        <v>5.8629473991111096</v>
      </c>
      <c r="AX87" s="119">
        <v>0</v>
      </c>
      <c r="AY87" s="119">
        <v>0</v>
      </c>
      <c r="AZ87" s="119">
        <v>0</v>
      </c>
      <c r="BA87" s="119">
        <v>0</v>
      </c>
      <c r="BB87" s="129">
        <v>2</v>
      </c>
      <c r="BC87" s="99">
        <v>0</v>
      </c>
      <c r="BD87" s="149">
        <v>5.3929999999999998</v>
      </c>
      <c r="BE87" s="99">
        <v>0</v>
      </c>
      <c r="BF87" s="99">
        <v>0</v>
      </c>
      <c r="BG87" s="99">
        <v>0</v>
      </c>
      <c r="BH87" s="99">
        <v>0</v>
      </c>
      <c r="BI87" s="129">
        <v>4</v>
      </c>
      <c r="BJ87" s="119">
        <v>0</v>
      </c>
      <c r="BK87" s="119">
        <v>6.0974652950755601</v>
      </c>
      <c r="BL87" s="119">
        <v>0</v>
      </c>
      <c r="BM87" s="119">
        <v>0</v>
      </c>
      <c r="BN87" s="119">
        <v>0</v>
      </c>
      <c r="BO87" s="119">
        <v>0</v>
      </c>
      <c r="BP87" s="119">
        <v>2</v>
      </c>
      <c r="BQ87" s="99">
        <v>0</v>
      </c>
      <c r="BR87" s="99">
        <v>0</v>
      </c>
      <c r="BS87" s="99">
        <v>0</v>
      </c>
      <c r="BT87" s="99">
        <v>0</v>
      </c>
      <c r="BU87" s="99">
        <v>0</v>
      </c>
      <c r="BV87" s="99">
        <v>0</v>
      </c>
      <c r="BW87" s="99">
        <v>0</v>
      </c>
      <c r="BX87" s="119">
        <v>0</v>
      </c>
      <c r="BY87" s="119">
        <v>11.321631175111101</v>
      </c>
      <c r="BZ87" s="119">
        <v>0</v>
      </c>
      <c r="CA87" s="119">
        <v>0</v>
      </c>
      <c r="CB87" s="119">
        <v>0</v>
      </c>
      <c r="CC87" s="119">
        <v>0</v>
      </c>
      <c r="CD87" s="119">
        <v>1</v>
      </c>
      <c r="CE87" s="99">
        <v>0</v>
      </c>
      <c r="CF87" s="99">
        <v>0</v>
      </c>
      <c r="CG87" s="99">
        <v>0</v>
      </c>
      <c r="CH87" s="99">
        <v>0</v>
      </c>
      <c r="CI87" s="99">
        <v>0</v>
      </c>
      <c r="CJ87" s="99">
        <v>0</v>
      </c>
      <c r="CK87" s="99">
        <v>0</v>
      </c>
      <c r="CL87" s="119">
        <v>0</v>
      </c>
      <c r="CM87" s="119">
        <f t="shared" si="271"/>
        <v>34.872274824853328</v>
      </c>
      <c r="CN87" s="119">
        <f t="shared" si="272"/>
        <v>0</v>
      </c>
      <c r="CO87" s="119">
        <f t="shared" si="273"/>
        <v>0</v>
      </c>
      <c r="CP87" s="119">
        <f t="shared" si="274"/>
        <v>0</v>
      </c>
      <c r="CQ87" s="119">
        <f t="shared" si="275"/>
        <v>0</v>
      </c>
      <c r="CR87" s="119">
        <f t="shared" si="276"/>
        <v>7</v>
      </c>
      <c r="CS87" s="119">
        <f t="shared" si="277"/>
        <v>0</v>
      </c>
      <c r="CT87" s="119">
        <f>BY87+BK87+BD87+AP87+AB87</f>
        <v>34.321893470186659</v>
      </c>
      <c r="CU87" s="119">
        <f t="shared" si="126"/>
        <v>0</v>
      </c>
      <c r="CV87" s="119">
        <f t="shared" si="262"/>
        <v>0</v>
      </c>
      <c r="CW87" s="119">
        <f t="shared" si="263"/>
        <v>0</v>
      </c>
      <c r="CX87" s="119">
        <f t="shared" si="264"/>
        <v>0</v>
      </c>
      <c r="CY87" s="119">
        <f t="shared" si="278"/>
        <v>7</v>
      </c>
      <c r="CZ87" s="146" t="s">
        <v>329</v>
      </c>
      <c r="DA87" s="99"/>
      <c r="DB87" s="99">
        <v>43.249508038186633</v>
      </c>
      <c r="DC87" s="99"/>
      <c r="DD87" s="99"/>
      <c r="DE87" s="99"/>
      <c r="DF87" s="99"/>
      <c r="DG87" s="99"/>
      <c r="DH87" s="100"/>
      <c r="DI87" s="116"/>
      <c r="DJ87" s="116"/>
      <c r="DK87" s="116"/>
      <c r="DL87" s="116"/>
      <c r="DM87" s="116"/>
    </row>
    <row r="88" spans="1:125" ht="70.5" customHeight="1" x14ac:dyDescent="0.25">
      <c r="A88" s="119" t="s">
        <v>258</v>
      </c>
      <c r="B88" s="123" t="s">
        <v>259</v>
      </c>
      <c r="C88" s="119" t="s">
        <v>260</v>
      </c>
      <c r="D88" s="119">
        <f t="shared" si="265"/>
        <v>3.5559336666666699</v>
      </c>
      <c r="E88" s="119">
        <f t="shared" si="261"/>
        <v>3.5559336666666699</v>
      </c>
      <c r="F88" s="99">
        <v>0</v>
      </c>
      <c r="G88" s="99">
        <v>0</v>
      </c>
      <c r="H88" s="99">
        <v>0</v>
      </c>
      <c r="I88" s="99">
        <v>0</v>
      </c>
      <c r="J88" s="99">
        <v>0</v>
      </c>
      <c r="K88" s="99">
        <v>0</v>
      </c>
      <c r="L88" s="99">
        <v>0</v>
      </c>
      <c r="M88" s="99">
        <v>0</v>
      </c>
      <c r="N88" s="99">
        <v>0</v>
      </c>
      <c r="O88" s="99">
        <v>0</v>
      </c>
      <c r="P88" s="99">
        <v>0</v>
      </c>
      <c r="Q88" s="99">
        <v>0</v>
      </c>
      <c r="R88" s="99">
        <v>0</v>
      </c>
      <c r="S88" s="99">
        <v>0</v>
      </c>
      <c r="T88" s="119">
        <v>0</v>
      </c>
      <c r="U88" s="119">
        <v>1.77796666666667</v>
      </c>
      <c r="V88" s="119">
        <v>0</v>
      </c>
      <c r="W88" s="119">
        <v>0</v>
      </c>
      <c r="X88" s="119">
        <v>0</v>
      </c>
      <c r="Y88" s="119">
        <v>0</v>
      </c>
      <c r="Z88" s="119">
        <v>0</v>
      </c>
      <c r="AA88" s="99">
        <v>0</v>
      </c>
      <c r="AB88" s="99">
        <v>1.7330000000000001</v>
      </c>
      <c r="AC88" s="99">
        <v>0</v>
      </c>
      <c r="AD88" s="99">
        <v>0</v>
      </c>
      <c r="AE88" s="99">
        <v>0</v>
      </c>
      <c r="AF88" s="99">
        <v>0</v>
      </c>
      <c r="AG88" s="99">
        <v>0</v>
      </c>
      <c r="AH88" s="119">
        <v>0</v>
      </c>
      <c r="AI88" s="129">
        <v>1.7779670000000001</v>
      </c>
      <c r="AJ88" s="119">
        <v>0</v>
      </c>
      <c r="AK88" s="119">
        <v>0</v>
      </c>
      <c r="AL88" s="119">
        <v>0</v>
      </c>
      <c r="AM88" s="119">
        <v>0</v>
      </c>
      <c r="AN88" s="129">
        <v>2</v>
      </c>
      <c r="AO88" s="119">
        <v>0</v>
      </c>
      <c r="AP88" s="129">
        <v>1.2775000000000001</v>
      </c>
      <c r="AQ88" s="119">
        <v>0</v>
      </c>
      <c r="AR88" s="119">
        <v>0</v>
      </c>
      <c r="AS88" s="119">
        <v>0</v>
      </c>
      <c r="AT88" s="119">
        <v>0</v>
      </c>
      <c r="AU88" s="129">
        <v>2</v>
      </c>
      <c r="AV88" s="119">
        <v>0</v>
      </c>
      <c r="AW88" s="119">
        <v>0</v>
      </c>
      <c r="AX88" s="119">
        <v>0</v>
      </c>
      <c r="AY88" s="119">
        <v>0</v>
      </c>
      <c r="AZ88" s="119">
        <v>0</v>
      </c>
      <c r="BA88" s="119">
        <v>0</v>
      </c>
      <c r="BB88" s="119">
        <v>0</v>
      </c>
      <c r="BC88" s="99">
        <v>0</v>
      </c>
      <c r="BD88" s="119">
        <f t="shared" ref="BD88:BD90" si="292">BC88</f>
        <v>0</v>
      </c>
      <c r="BE88" s="99">
        <v>0</v>
      </c>
      <c r="BF88" s="99">
        <v>0</v>
      </c>
      <c r="BG88" s="99">
        <v>0</v>
      </c>
      <c r="BH88" s="99">
        <v>0</v>
      </c>
      <c r="BI88" s="99">
        <v>0</v>
      </c>
      <c r="BJ88" s="119">
        <v>0</v>
      </c>
      <c r="BK88" s="119">
        <v>0</v>
      </c>
      <c r="BL88" s="119">
        <v>0</v>
      </c>
      <c r="BM88" s="119">
        <v>0</v>
      </c>
      <c r="BN88" s="119">
        <v>0</v>
      </c>
      <c r="BO88" s="119">
        <v>0</v>
      </c>
      <c r="BP88" s="119">
        <v>0</v>
      </c>
      <c r="BQ88" s="99">
        <v>0</v>
      </c>
      <c r="BR88" s="99">
        <v>0</v>
      </c>
      <c r="BS88" s="99">
        <v>0</v>
      </c>
      <c r="BT88" s="99">
        <v>0</v>
      </c>
      <c r="BU88" s="99">
        <v>0</v>
      </c>
      <c r="BV88" s="99">
        <v>0</v>
      </c>
      <c r="BW88" s="99">
        <v>0</v>
      </c>
      <c r="BX88" s="119">
        <v>0</v>
      </c>
      <c r="BY88" s="119">
        <v>0</v>
      </c>
      <c r="BZ88" s="119">
        <v>0</v>
      </c>
      <c r="CA88" s="119">
        <v>0</v>
      </c>
      <c r="CB88" s="119">
        <v>0</v>
      </c>
      <c r="CC88" s="119">
        <v>0</v>
      </c>
      <c r="CD88" s="119">
        <v>0</v>
      </c>
      <c r="CE88" s="99">
        <v>0</v>
      </c>
      <c r="CF88" s="99">
        <v>0</v>
      </c>
      <c r="CG88" s="99">
        <v>0</v>
      </c>
      <c r="CH88" s="99">
        <v>0</v>
      </c>
      <c r="CI88" s="99">
        <v>0</v>
      </c>
      <c r="CJ88" s="99">
        <v>0</v>
      </c>
      <c r="CK88" s="99">
        <v>0</v>
      </c>
      <c r="CL88" s="119">
        <v>0</v>
      </c>
      <c r="CM88" s="119">
        <f t="shared" si="271"/>
        <v>3.5559336666666699</v>
      </c>
      <c r="CN88" s="119">
        <f t="shared" si="272"/>
        <v>0</v>
      </c>
      <c r="CO88" s="119">
        <f t="shared" si="273"/>
        <v>0</v>
      </c>
      <c r="CP88" s="119">
        <f t="shared" si="274"/>
        <v>0</v>
      </c>
      <c r="CQ88" s="119">
        <f t="shared" si="275"/>
        <v>0</v>
      </c>
      <c r="CR88" s="119">
        <f t="shared" si="276"/>
        <v>2</v>
      </c>
      <c r="CS88" s="119">
        <f t="shared" si="277"/>
        <v>0</v>
      </c>
      <c r="CT88" s="119">
        <f t="shared" ref="CT88:CT94" si="293">BY88+BK88+BD88+AP88+AB88</f>
        <v>3.0105000000000004</v>
      </c>
      <c r="CU88" s="119">
        <f t="shared" si="126"/>
        <v>0</v>
      </c>
      <c r="CV88" s="119">
        <f t="shared" si="262"/>
        <v>0</v>
      </c>
      <c r="CW88" s="119">
        <f t="shared" si="263"/>
        <v>0</v>
      </c>
      <c r="CX88" s="119">
        <f t="shared" si="264"/>
        <v>0</v>
      </c>
      <c r="CY88" s="119">
        <f t="shared" si="278"/>
        <v>2</v>
      </c>
      <c r="CZ88" s="125" t="s">
        <v>315</v>
      </c>
      <c r="DA88" s="99"/>
      <c r="DB88" s="99">
        <v>1.2580750000000001</v>
      </c>
      <c r="DC88" s="99"/>
      <c r="DD88" s="99"/>
      <c r="DE88" s="99"/>
      <c r="DF88" s="99"/>
      <c r="DG88" s="99"/>
      <c r="DH88" s="100"/>
      <c r="DI88" s="116"/>
      <c r="DJ88" s="116"/>
      <c r="DK88" s="116"/>
      <c r="DL88" s="116"/>
      <c r="DM88" s="116"/>
    </row>
    <row r="89" spans="1:125" ht="38.25" customHeight="1" x14ac:dyDescent="0.25">
      <c r="A89" s="119" t="s">
        <v>261</v>
      </c>
      <c r="B89" s="123" t="s">
        <v>262</v>
      </c>
      <c r="C89" s="119" t="s">
        <v>263</v>
      </c>
      <c r="D89" s="119">
        <f t="shared" si="265"/>
        <v>8.7026556031516424</v>
      </c>
      <c r="E89" s="119">
        <f t="shared" si="261"/>
        <v>10.582862179080532</v>
      </c>
      <c r="F89" s="99">
        <v>0</v>
      </c>
      <c r="G89" s="99">
        <v>0</v>
      </c>
      <c r="H89" s="99">
        <v>0</v>
      </c>
      <c r="I89" s="99">
        <v>0</v>
      </c>
      <c r="J89" s="99">
        <v>0</v>
      </c>
      <c r="K89" s="99">
        <v>0</v>
      </c>
      <c r="L89" s="99">
        <v>0</v>
      </c>
      <c r="M89" s="99">
        <v>0</v>
      </c>
      <c r="N89" s="99">
        <v>0</v>
      </c>
      <c r="O89" s="99">
        <v>0</v>
      </c>
      <c r="P89" s="99">
        <v>0</v>
      </c>
      <c r="Q89" s="99">
        <v>0</v>
      </c>
      <c r="R89" s="99">
        <v>0</v>
      </c>
      <c r="S89" s="99">
        <v>0</v>
      </c>
      <c r="T89" s="119">
        <v>0</v>
      </c>
      <c r="U89" s="119">
        <v>2.181</v>
      </c>
      <c r="V89" s="119">
        <v>0</v>
      </c>
      <c r="W89" s="119">
        <v>0</v>
      </c>
      <c r="X89" s="119">
        <v>0</v>
      </c>
      <c r="Y89" s="119">
        <v>0</v>
      </c>
      <c r="Z89" s="119">
        <v>0</v>
      </c>
      <c r="AA89" s="99">
        <v>0</v>
      </c>
      <c r="AB89" s="99">
        <v>1.5169999999999999</v>
      </c>
      <c r="AC89" s="99">
        <v>0</v>
      </c>
      <c r="AD89" s="99">
        <v>0</v>
      </c>
      <c r="AE89" s="99">
        <v>0</v>
      </c>
      <c r="AF89" s="99">
        <v>0</v>
      </c>
      <c r="AG89" s="99">
        <v>0</v>
      </c>
      <c r="AH89" s="119">
        <v>0</v>
      </c>
      <c r="AI89" s="129">
        <v>2.7969189999999999</v>
      </c>
      <c r="AJ89" s="119">
        <v>0</v>
      </c>
      <c r="AK89" s="119">
        <v>0</v>
      </c>
      <c r="AL89" s="119">
        <v>0</v>
      </c>
      <c r="AM89" s="119">
        <v>0</v>
      </c>
      <c r="AN89" s="129">
        <v>23</v>
      </c>
      <c r="AO89" s="119">
        <v>0</v>
      </c>
      <c r="AP89" s="149">
        <v>2.76647986</v>
      </c>
      <c r="AQ89" s="119">
        <v>0</v>
      </c>
      <c r="AR89" s="119">
        <v>0</v>
      </c>
      <c r="AS89" s="119">
        <v>0</v>
      </c>
      <c r="AT89" s="119">
        <v>0</v>
      </c>
      <c r="AU89" s="129">
        <v>26</v>
      </c>
      <c r="AV89" s="119">
        <v>0</v>
      </c>
      <c r="AW89" s="129">
        <v>1.91279342407111</v>
      </c>
      <c r="AX89" s="119">
        <v>0</v>
      </c>
      <c r="AY89" s="119">
        <v>0</v>
      </c>
      <c r="AZ89" s="119">
        <v>0</v>
      </c>
      <c r="BA89" s="119">
        <v>0</v>
      </c>
      <c r="BB89" s="129">
        <v>9</v>
      </c>
      <c r="BC89" s="99">
        <v>0</v>
      </c>
      <c r="BD89" s="149">
        <v>3.7930000000000001</v>
      </c>
      <c r="BE89" s="99">
        <v>0</v>
      </c>
      <c r="BF89" s="99">
        <v>0</v>
      </c>
      <c r="BG89" s="99">
        <v>0</v>
      </c>
      <c r="BH89" s="99">
        <v>0</v>
      </c>
      <c r="BI89" s="151">
        <v>11</v>
      </c>
      <c r="BJ89" s="119">
        <v>0</v>
      </c>
      <c r="BK89" s="119">
        <v>0.92508417908053397</v>
      </c>
      <c r="BL89" s="119">
        <v>0</v>
      </c>
      <c r="BM89" s="119">
        <v>0</v>
      </c>
      <c r="BN89" s="119">
        <v>0</v>
      </c>
      <c r="BO89" s="119">
        <v>0</v>
      </c>
      <c r="BP89" s="119">
        <v>11</v>
      </c>
      <c r="BQ89" s="99">
        <v>0</v>
      </c>
      <c r="BR89" s="99">
        <v>0</v>
      </c>
      <c r="BS89" s="99">
        <v>0</v>
      </c>
      <c r="BT89" s="99">
        <v>0</v>
      </c>
      <c r="BU89" s="99">
        <v>0</v>
      </c>
      <c r="BV89" s="99">
        <v>0</v>
      </c>
      <c r="BW89" s="99">
        <v>0</v>
      </c>
      <c r="BX89" s="119">
        <v>0</v>
      </c>
      <c r="BY89" s="119">
        <v>0.88685899999999995</v>
      </c>
      <c r="BZ89" s="119">
        <v>0</v>
      </c>
      <c r="CA89" s="119">
        <v>0</v>
      </c>
      <c r="CB89" s="119">
        <v>0</v>
      </c>
      <c r="CC89" s="119">
        <v>0</v>
      </c>
      <c r="CD89" s="119">
        <v>9</v>
      </c>
      <c r="CE89" s="99">
        <v>0</v>
      </c>
      <c r="CF89" s="99">
        <v>0</v>
      </c>
      <c r="CG89" s="99">
        <v>0</v>
      </c>
      <c r="CH89" s="99">
        <v>0</v>
      </c>
      <c r="CI89" s="99">
        <v>0</v>
      </c>
      <c r="CJ89" s="99">
        <v>0</v>
      </c>
      <c r="CK89" s="99">
        <v>0</v>
      </c>
      <c r="CL89" s="119">
        <v>0</v>
      </c>
      <c r="CM89" s="119">
        <f t="shared" si="271"/>
        <v>8.7026556031516424</v>
      </c>
      <c r="CN89" s="119">
        <f t="shared" si="272"/>
        <v>0</v>
      </c>
      <c r="CO89" s="119">
        <f t="shared" si="273"/>
        <v>0</v>
      </c>
      <c r="CP89" s="119">
        <f t="shared" si="274"/>
        <v>0</v>
      </c>
      <c r="CQ89" s="119">
        <f t="shared" si="275"/>
        <v>0</v>
      </c>
      <c r="CR89" s="119">
        <f t="shared" si="276"/>
        <v>52</v>
      </c>
      <c r="CS89" s="119">
        <f t="shared" si="277"/>
        <v>0</v>
      </c>
      <c r="CT89" s="119">
        <f t="shared" si="293"/>
        <v>9.8884230390805339</v>
      </c>
      <c r="CU89" s="119">
        <f t="shared" si="126"/>
        <v>0</v>
      </c>
      <c r="CV89" s="119">
        <f t="shared" si="262"/>
        <v>0</v>
      </c>
      <c r="CW89" s="119">
        <f t="shared" si="263"/>
        <v>0</v>
      </c>
      <c r="CX89" s="119">
        <f t="shared" si="264"/>
        <v>0</v>
      </c>
      <c r="CY89" s="119">
        <f t="shared" si="278"/>
        <v>52</v>
      </c>
      <c r="CZ89" s="146" t="s">
        <v>323</v>
      </c>
      <c r="DA89" s="99"/>
      <c r="DB89" s="99">
        <v>10.469703662904603</v>
      </c>
      <c r="DC89" s="99"/>
      <c r="DD89" s="99"/>
      <c r="DE89" s="99"/>
      <c r="DF89" s="99"/>
      <c r="DG89" s="99"/>
      <c r="DH89" s="100"/>
      <c r="DI89" s="116"/>
      <c r="DJ89" s="116"/>
      <c r="DK89" s="116"/>
      <c r="DL89" s="116"/>
      <c r="DM89" s="116"/>
    </row>
    <row r="90" spans="1:125" ht="48.75" customHeight="1" x14ac:dyDescent="0.25">
      <c r="A90" s="119" t="s">
        <v>277</v>
      </c>
      <c r="B90" s="123" t="s">
        <v>279</v>
      </c>
      <c r="C90" s="119" t="s">
        <v>278</v>
      </c>
      <c r="D90" s="119">
        <f t="shared" si="265"/>
        <v>2.9833333333333298</v>
      </c>
      <c r="E90" s="119">
        <f t="shared" si="261"/>
        <v>2.9833333333333298</v>
      </c>
      <c r="F90" s="99"/>
      <c r="G90" s="99"/>
      <c r="H90" s="99"/>
      <c r="I90" s="99"/>
      <c r="J90" s="99"/>
      <c r="K90" s="99"/>
      <c r="L90" s="99"/>
      <c r="M90" s="99"/>
      <c r="N90" s="99"/>
      <c r="O90" s="99"/>
      <c r="P90" s="99"/>
      <c r="Q90" s="99"/>
      <c r="R90" s="99"/>
      <c r="S90" s="99"/>
      <c r="T90" s="119">
        <v>0</v>
      </c>
      <c r="U90" s="119">
        <v>2.9833333333333298</v>
      </c>
      <c r="V90" s="119">
        <v>0</v>
      </c>
      <c r="W90" s="119">
        <v>0</v>
      </c>
      <c r="X90" s="119">
        <v>0</v>
      </c>
      <c r="Y90" s="119">
        <v>0</v>
      </c>
      <c r="Z90" s="119">
        <v>0</v>
      </c>
      <c r="AA90" s="99">
        <v>0</v>
      </c>
      <c r="AB90" s="99">
        <v>2.9834499999999999</v>
      </c>
      <c r="AC90" s="99">
        <v>0</v>
      </c>
      <c r="AD90" s="99">
        <v>0</v>
      </c>
      <c r="AE90" s="99">
        <v>0</v>
      </c>
      <c r="AF90" s="99">
        <v>0</v>
      </c>
      <c r="AG90" s="99">
        <v>0</v>
      </c>
      <c r="AH90" s="119">
        <v>0</v>
      </c>
      <c r="AI90" s="119">
        <v>0</v>
      </c>
      <c r="AJ90" s="119">
        <v>0</v>
      </c>
      <c r="AK90" s="119">
        <v>0</v>
      </c>
      <c r="AL90" s="119">
        <v>0</v>
      </c>
      <c r="AM90" s="119">
        <v>0</v>
      </c>
      <c r="AN90" s="119">
        <v>0</v>
      </c>
      <c r="AO90" s="119">
        <v>0</v>
      </c>
      <c r="AP90" s="124">
        <f t="shared" ref="AP90" si="294">AO90</f>
        <v>0</v>
      </c>
      <c r="AQ90" s="119">
        <v>0</v>
      </c>
      <c r="AR90" s="119">
        <v>0</v>
      </c>
      <c r="AS90" s="119">
        <v>0</v>
      </c>
      <c r="AT90" s="119">
        <v>0</v>
      </c>
      <c r="AU90" s="119">
        <v>0</v>
      </c>
      <c r="AV90" s="119">
        <v>0</v>
      </c>
      <c r="AW90" s="119">
        <v>0</v>
      </c>
      <c r="AX90" s="119">
        <v>0</v>
      </c>
      <c r="AY90" s="119">
        <v>0</v>
      </c>
      <c r="AZ90" s="119">
        <v>0</v>
      </c>
      <c r="BA90" s="119">
        <v>0</v>
      </c>
      <c r="BB90" s="119">
        <v>0</v>
      </c>
      <c r="BC90" s="99">
        <v>0</v>
      </c>
      <c r="BD90" s="124">
        <f t="shared" si="292"/>
        <v>0</v>
      </c>
      <c r="BE90" s="99">
        <v>0</v>
      </c>
      <c r="BF90" s="99">
        <v>0</v>
      </c>
      <c r="BG90" s="99">
        <v>0</v>
      </c>
      <c r="BH90" s="99">
        <v>0</v>
      </c>
      <c r="BI90" s="99">
        <v>0</v>
      </c>
      <c r="BJ90" s="119">
        <v>0</v>
      </c>
      <c r="BK90" s="119">
        <v>0</v>
      </c>
      <c r="BL90" s="119">
        <v>0</v>
      </c>
      <c r="BM90" s="119">
        <v>0</v>
      </c>
      <c r="BN90" s="119">
        <v>0</v>
      </c>
      <c r="BO90" s="119">
        <v>0</v>
      </c>
      <c r="BP90" s="119">
        <v>0</v>
      </c>
      <c r="BQ90" s="99">
        <v>0</v>
      </c>
      <c r="BR90" s="99">
        <v>0</v>
      </c>
      <c r="BS90" s="99">
        <v>0</v>
      </c>
      <c r="BT90" s="99">
        <v>0</v>
      </c>
      <c r="BU90" s="99">
        <v>0</v>
      </c>
      <c r="BV90" s="99">
        <v>0</v>
      </c>
      <c r="BW90" s="99">
        <v>0</v>
      </c>
      <c r="BX90" s="119">
        <v>0</v>
      </c>
      <c r="BY90" s="119">
        <v>0</v>
      </c>
      <c r="BZ90" s="119">
        <v>0</v>
      </c>
      <c r="CA90" s="119">
        <v>0</v>
      </c>
      <c r="CB90" s="119">
        <v>0</v>
      </c>
      <c r="CC90" s="119">
        <v>0</v>
      </c>
      <c r="CD90" s="119">
        <v>0</v>
      </c>
      <c r="CE90" s="99">
        <v>0</v>
      </c>
      <c r="CF90" s="99">
        <v>0</v>
      </c>
      <c r="CG90" s="99">
        <v>0</v>
      </c>
      <c r="CH90" s="99">
        <v>0</v>
      </c>
      <c r="CI90" s="99">
        <v>0</v>
      </c>
      <c r="CJ90" s="99">
        <v>0</v>
      </c>
      <c r="CK90" s="99">
        <v>0</v>
      </c>
      <c r="CL90" s="119">
        <v>0</v>
      </c>
      <c r="CM90" s="119">
        <f t="shared" si="271"/>
        <v>2.9833333333333298</v>
      </c>
      <c r="CN90" s="119">
        <f t="shared" si="272"/>
        <v>0</v>
      </c>
      <c r="CO90" s="119">
        <f t="shared" si="273"/>
        <v>0</v>
      </c>
      <c r="CP90" s="119">
        <f t="shared" si="274"/>
        <v>0</v>
      </c>
      <c r="CQ90" s="119">
        <f t="shared" si="275"/>
        <v>0</v>
      </c>
      <c r="CR90" s="119">
        <f t="shared" si="276"/>
        <v>0</v>
      </c>
      <c r="CS90" s="119">
        <f t="shared" si="277"/>
        <v>0</v>
      </c>
      <c r="CT90" s="119">
        <f t="shared" si="293"/>
        <v>2.9834499999999999</v>
      </c>
      <c r="CU90" s="119">
        <f t="shared" si="126"/>
        <v>0</v>
      </c>
      <c r="CV90" s="119">
        <f t="shared" si="262"/>
        <v>0</v>
      </c>
      <c r="CW90" s="119">
        <f t="shared" si="263"/>
        <v>0</v>
      </c>
      <c r="CX90" s="119">
        <f t="shared" si="264"/>
        <v>0</v>
      </c>
      <c r="CY90" s="119">
        <f t="shared" si="278"/>
        <v>0</v>
      </c>
      <c r="CZ90" s="124" t="s">
        <v>129</v>
      </c>
      <c r="DA90" s="99"/>
      <c r="DB90" s="99"/>
      <c r="DC90" s="99"/>
      <c r="DD90" s="99"/>
      <c r="DE90" s="99"/>
      <c r="DF90" s="99"/>
      <c r="DG90" s="99"/>
      <c r="DH90" s="100"/>
      <c r="DI90" s="116"/>
      <c r="DJ90" s="116"/>
      <c r="DK90" s="116"/>
      <c r="DL90" s="116"/>
      <c r="DM90" s="116"/>
    </row>
    <row r="91" spans="1:125" ht="71.25" customHeight="1" x14ac:dyDescent="0.25">
      <c r="A91" s="119" t="s">
        <v>301</v>
      </c>
      <c r="B91" s="123" t="s">
        <v>280</v>
      </c>
      <c r="C91" s="119" t="s">
        <v>281</v>
      </c>
      <c r="D91" s="119">
        <f t="shared" si="265"/>
        <v>0.14785599999999999</v>
      </c>
      <c r="E91" s="119">
        <f t="shared" si="261"/>
        <v>0.31685600000000003</v>
      </c>
      <c r="F91" s="99">
        <v>0</v>
      </c>
      <c r="G91" s="99">
        <v>0</v>
      </c>
      <c r="H91" s="99">
        <v>0</v>
      </c>
      <c r="I91" s="99">
        <v>0</v>
      </c>
      <c r="J91" s="99">
        <v>0</v>
      </c>
      <c r="K91" s="99">
        <v>0</v>
      </c>
      <c r="L91" s="99">
        <v>0</v>
      </c>
      <c r="M91" s="99">
        <v>0</v>
      </c>
      <c r="N91" s="99">
        <v>0</v>
      </c>
      <c r="O91" s="99">
        <v>0</v>
      </c>
      <c r="P91" s="99">
        <v>0</v>
      </c>
      <c r="Q91" s="99">
        <v>0</v>
      </c>
      <c r="R91" s="99">
        <v>0</v>
      </c>
      <c r="S91" s="99">
        <v>0</v>
      </c>
      <c r="T91" s="119">
        <v>0</v>
      </c>
      <c r="U91" s="119">
        <v>0</v>
      </c>
      <c r="V91" s="119">
        <v>0</v>
      </c>
      <c r="W91" s="119">
        <v>0</v>
      </c>
      <c r="X91" s="119">
        <v>0</v>
      </c>
      <c r="Y91" s="119">
        <v>0</v>
      </c>
      <c r="Z91" s="119">
        <v>0</v>
      </c>
      <c r="AA91" s="99">
        <v>0</v>
      </c>
      <c r="AB91" s="99">
        <v>0</v>
      </c>
      <c r="AC91" s="99">
        <v>0</v>
      </c>
      <c r="AD91" s="99">
        <v>0</v>
      </c>
      <c r="AE91" s="99">
        <v>0</v>
      </c>
      <c r="AF91" s="99">
        <v>0</v>
      </c>
      <c r="AG91" s="99">
        <v>0</v>
      </c>
      <c r="AH91" s="119">
        <v>0</v>
      </c>
      <c r="AI91" s="129">
        <v>0.14785599999999999</v>
      </c>
      <c r="AJ91" s="119">
        <v>0</v>
      </c>
      <c r="AK91" s="119">
        <v>0</v>
      </c>
      <c r="AL91" s="119">
        <v>0</v>
      </c>
      <c r="AM91" s="119">
        <v>0</v>
      </c>
      <c r="AN91" s="129">
        <v>1</v>
      </c>
      <c r="AO91" s="119">
        <v>0</v>
      </c>
      <c r="AP91" s="149">
        <v>0.13756699999999999</v>
      </c>
      <c r="AQ91" s="119">
        <v>0</v>
      </c>
      <c r="AR91" s="119">
        <v>0</v>
      </c>
      <c r="AS91" s="119">
        <v>0</v>
      </c>
      <c r="AT91" s="119">
        <v>0</v>
      </c>
      <c r="AU91" s="129">
        <v>1</v>
      </c>
      <c r="AV91" s="119">
        <v>0</v>
      </c>
      <c r="AW91" s="119">
        <v>0</v>
      </c>
      <c r="AX91" s="119">
        <v>0</v>
      </c>
      <c r="AY91" s="119">
        <v>0</v>
      </c>
      <c r="AZ91" s="119">
        <v>0</v>
      </c>
      <c r="BA91" s="119">
        <v>0</v>
      </c>
      <c r="BB91" s="119">
        <v>0</v>
      </c>
      <c r="BC91" s="99">
        <v>0</v>
      </c>
      <c r="BD91" s="149">
        <v>0.16900000000000001</v>
      </c>
      <c r="BE91" s="99">
        <v>0</v>
      </c>
      <c r="BF91" s="99">
        <v>0</v>
      </c>
      <c r="BG91" s="99">
        <v>0</v>
      </c>
      <c r="BH91" s="99">
        <v>0</v>
      </c>
      <c r="BI91" s="151">
        <v>0</v>
      </c>
      <c r="BJ91" s="119">
        <v>0</v>
      </c>
      <c r="BK91" s="119">
        <v>0</v>
      </c>
      <c r="BL91" s="119">
        <v>0</v>
      </c>
      <c r="BM91" s="119">
        <v>0</v>
      </c>
      <c r="BN91" s="119">
        <v>0</v>
      </c>
      <c r="BO91" s="119">
        <v>0</v>
      </c>
      <c r="BP91" s="119">
        <v>0</v>
      </c>
      <c r="BQ91" s="99">
        <v>0</v>
      </c>
      <c r="BR91" s="99">
        <v>0</v>
      </c>
      <c r="BS91" s="99">
        <v>0</v>
      </c>
      <c r="BT91" s="99">
        <v>0</v>
      </c>
      <c r="BU91" s="99">
        <v>0</v>
      </c>
      <c r="BV91" s="99">
        <v>0</v>
      </c>
      <c r="BW91" s="99">
        <v>0</v>
      </c>
      <c r="BX91" s="119">
        <v>0</v>
      </c>
      <c r="BY91" s="119">
        <v>0</v>
      </c>
      <c r="BZ91" s="119">
        <v>0</v>
      </c>
      <c r="CA91" s="119">
        <v>0</v>
      </c>
      <c r="CB91" s="119">
        <v>0</v>
      </c>
      <c r="CC91" s="119">
        <v>0</v>
      </c>
      <c r="CD91" s="119">
        <v>0</v>
      </c>
      <c r="CE91" s="99">
        <v>0</v>
      </c>
      <c r="CF91" s="99">
        <v>0</v>
      </c>
      <c r="CG91" s="99">
        <v>0</v>
      </c>
      <c r="CH91" s="99">
        <v>0</v>
      </c>
      <c r="CI91" s="99">
        <v>0</v>
      </c>
      <c r="CJ91" s="99">
        <v>0</v>
      </c>
      <c r="CK91" s="99">
        <v>0</v>
      </c>
      <c r="CL91" s="119">
        <v>0</v>
      </c>
      <c r="CM91" s="119">
        <f t="shared" ref="CM91:CN93" si="295">U91+AI91+AW91+BK91+BY91</f>
        <v>0.14785599999999999</v>
      </c>
      <c r="CN91" s="119">
        <f t="shared" si="295"/>
        <v>0</v>
      </c>
      <c r="CO91" s="119">
        <f t="shared" ref="CO91:CO93" si="296">W91+AK91+AY91+BM91+CA91</f>
        <v>0</v>
      </c>
      <c r="CP91" s="119">
        <f t="shared" ref="CP91:CP93" si="297">X91+AL91+AZ91+BN91+CB91</f>
        <v>0</v>
      </c>
      <c r="CQ91" s="119">
        <f t="shared" ref="CQ91:CQ93" si="298">Y91+AM91+BA91+BO91+CC91</f>
        <v>0</v>
      </c>
      <c r="CR91" s="119">
        <f t="shared" ref="CR91:CR93" si="299">Z91+AN91+BB91+BP91+CD91</f>
        <v>1</v>
      </c>
      <c r="CS91" s="119">
        <f t="shared" ref="CS91:CS93" si="300">AA91+AH91+AV91+BJ91+BX91</f>
        <v>0</v>
      </c>
      <c r="CT91" s="119">
        <f t="shared" si="293"/>
        <v>0.30656700000000003</v>
      </c>
      <c r="CU91" s="119">
        <f t="shared" si="126"/>
        <v>0</v>
      </c>
      <c r="CV91" s="119">
        <f t="shared" si="262"/>
        <v>0</v>
      </c>
      <c r="CW91" s="119">
        <f t="shared" si="263"/>
        <v>0</v>
      </c>
      <c r="CX91" s="119">
        <f t="shared" si="264"/>
        <v>0</v>
      </c>
      <c r="CY91" s="119">
        <f t="shared" ref="CY91:CY93" si="301">AG91+AN91+BB91+BP91+CD91</f>
        <v>1</v>
      </c>
      <c r="CZ91" s="146" t="s">
        <v>330</v>
      </c>
      <c r="DA91" s="101"/>
      <c r="DB91" s="101"/>
      <c r="DC91" s="101"/>
      <c r="DD91" s="101"/>
      <c r="DE91" s="101"/>
      <c r="DF91" s="101"/>
      <c r="DG91" s="101"/>
      <c r="DH91" s="102"/>
      <c r="DI91" s="126"/>
      <c r="DJ91" s="126"/>
      <c r="DK91" s="126"/>
      <c r="DL91" s="126"/>
      <c r="DM91" s="126"/>
    </row>
    <row r="92" spans="1:125" ht="72" customHeight="1" x14ac:dyDescent="0.25">
      <c r="A92" s="119" t="s">
        <v>302</v>
      </c>
      <c r="B92" s="123" t="s">
        <v>282</v>
      </c>
      <c r="C92" s="119" t="s">
        <v>283</v>
      </c>
      <c r="D92" s="119">
        <f t="shared" si="265"/>
        <v>0.26475500000000002</v>
      </c>
      <c r="E92" s="119">
        <f t="shared" si="261"/>
        <v>0.26475500000000002</v>
      </c>
      <c r="F92" s="99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119">
        <v>0</v>
      </c>
      <c r="U92" s="119">
        <v>0</v>
      </c>
      <c r="V92" s="119">
        <v>0</v>
      </c>
      <c r="W92" s="119">
        <v>0</v>
      </c>
      <c r="X92" s="119">
        <v>0</v>
      </c>
      <c r="Y92" s="119">
        <v>0</v>
      </c>
      <c r="Z92" s="119">
        <v>0</v>
      </c>
      <c r="AA92" s="99">
        <v>0</v>
      </c>
      <c r="AB92" s="99">
        <v>0</v>
      </c>
      <c r="AC92" s="99">
        <v>0</v>
      </c>
      <c r="AD92" s="99">
        <v>0</v>
      </c>
      <c r="AE92" s="99">
        <v>0</v>
      </c>
      <c r="AF92" s="99">
        <v>0</v>
      </c>
      <c r="AG92" s="99">
        <v>0</v>
      </c>
      <c r="AH92" s="119">
        <v>0</v>
      </c>
      <c r="AI92" s="129">
        <v>0.26475500000000002</v>
      </c>
      <c r="AJ92" s="119">
        <v>0</v>
      </c>
      <c r="AK92" s="119">
        <v>0</v>
      </c>
      <c r="AL92" s="119">
        <v>0</v>
      </c>
      <c r="AM92" s="119">
        <v>0</v>
      </c>
      <c r="AN92" s="129">
        <v>3</v>
      </c>
      <c r="AO92" s="119">
        <v>0</v>
      </c>
      <c r="AP92" s="149">
        <v>0.309971</v>
      </c>
      <c r="AQ92" s="119">
        <v>0</v>
      </c>
      <c r="AR92" s="119">
        <v>0</v>
      </c>
      <c r="AS92" s="119">
        <v>0</v>
      </c>
      <c r="AT92" s="119">
        <v>0</v>
      </c>
      <c r="AU92" s="129">
        <v>3</v>
      </c>
      <c r="AV92" s="119">
        <v>0</v>
      </c>
      <c r="AW92" s="119">
        <v>0</v>
      </c>
      <c r="AX92" s="119">
        <v>0</v>
      </c>
      <c r="AY92" s="119">
        <v>0</v>
      </c>
      <c r="AZ92" s="119">
        <v>0</v>
      </c>
      <c r="BA92" s="119">
        <v>0</v>
      </c>
      <c r="BB92" s="119">
        <v>0</v>
      </c>
      <c r="BC92" s="99">
        <v>0</v>
      </c>
      <c r="BD92" s="124">
        <f t="shared" ref="BD92:BD93" si="302">BC92</f>
        <v>0</v>
      </c>
      <c r="BE92" s="99">
        <v>0</v>
      </c>
      <c r="BF92" s="99">
        <v>0</v>
      </c>
      <c r="BG92" s="99">
        <v>0</v>
      </c>
      <c r="BH92" s="99">
        <v>0</v>
      </c>
      <c r="BI92" s="99">
        <v>0</v>
      </c>
      <c r="BJ92" s="119">
        <v>0</v>
      </c>
      <c r="BK92" s="119">
        <v>0</v>
      </c>
      <c r="BL92" s="119">
        <v>0</v>
      </c>
      <c r="BM92" s="119">
        <v>0</v>
      </c>
      <c r="BN92" s="119">
        <v>0</v>
      </c>
      <c r="BO92" s="119">
        <v>0</v>
      </c>
      <c r="BP92" s="119">
        <v>0</v>
      </c>
      <c r="BQ92" s="99">
        <v>0</v>
      </c>
      <c r="BR92" s="99">
        <v>0</v>
      </c>
      <c r="BS92" s="99">
        <v>0</v>
      </c>
      <c r="BT92" s="99">
        <v>0</v>
      </c>
      <c r="BU92" s="99">
        <v>0</v>
      </c>
      <c r="BV92" s="99">
        <v>0</v>
      </c>
      <c r="BW92" s="99">
        <v>0</v>
      </c>
      <c r="BX92" s="119">
        <v>0</v>
      </c>
      <c r="BY92" s="119">
        <v>0</v>
      </c>
      <c r="BZ92" s="119">
        <v>0</v>
      </c>
      <c r="CA92" s="119">
        <v>0</v>
      </c>
      <c r="CB92" s="119">
        <v>0</v>
      </c>
      <c r="CC92" s="119">
        <v>0</v>
      </c>
      <c r="CD92" s="119">
        <v>0</v>
      </c>
      <c r="CE92" s="99">
        <v>0</v>
      </c>
      <c r="CF92" s="99">
        <v>0</v>
      </c>
      <c r="CG92" s="99">
        <v>0</v>
      </c>
      <c r="CH92" s="99">
        <v>0</v>
      </c>
      <c r="CI92" s="99">
        <v>0</v>
      </c>
      <c r="CJ92" s="99">
        <v>0</v>
      </c>
      <c r="CK92" s="99">
        <v>0</v>
      </c>
      <c r="CL92" s="119">
        <v>0</v>
      </c>
      <c r="CM92" s="119">
        <f t="shared" si="295"/>
        <v>0.26475500000000002</v>
      </c>
      <c r="CN92" s="119">
        <f t="shared" si="295"/>
        <v>0</v>
      </c>
      <c r="CO92" s="119">
        <f t="shared" si="296"/>
        <v>0</v>
      </c>
      <c r="CP92" s="119">
        <f t="shared" si="297"/>
        <v>0</v>
      </c>
      <c r="CQ92" s="119">
        <f t="shared" si="298"/>
        <v>0</v>
      </c>
      <c r="CR92" s="119">
        <f t="shared" si="299"/>
        <v>3</v>
      </c>
      <c r="CS92" s="119">
        <f t="shared" si="300"/>
        <v>0</v>
      </c>
      <c r="CT92" s="119">
        <f t="shared" si="293"/>
        <v>0.309971</v>
      </c>
      <c r="CU92" s="119">
        <f t="shared" si="126"/>
        <v>0</v>
      </c>
      <c r="CV92" s="119">
        <f t="shared" si="262"/>
        <v>0</v>
      </c>
      <c r="CW92" s="119">
        <f t="shared" si="263"/>
        <v>0</v>
      </c>
      <c r="CX92" s="119">
        <f t="shared" si="264"/>
        <v>0</v>
      </c>
      <c r="CY92" s="119">
        <f t="shared" si="301"/>
        <v>3</v>
      </c>
      <c r="CZ92" s="147" t="s">
        <v>129</v>
      </c>
      <c r="DA92" s="101"/>
      <c r="DB92" s="101"/>
      <c r="DC92" s="101"/>
      <c r="DD92" s="101"/>
      <c r="DE92" s="101"/>
      <c r="DF92" s="101"/>
      <c r="DG92" s="101"/>
      <c r="DH92" s="102"/>
      <c r="DI92" s="126"/>
      <c r="DJ92" s="126"/>
      <c r="DK92" s="126"/>
      <c r="DL92" s="126"/>
      <c r="DM92" s="126"/>
    </row>
    <row r="93" spans="1:125" ht="55.5" customHeight="1" x14ac:dyDescent="0.25">
      <c r="A93" s="119" t="s">
        <v>303</v>
      </c>
      <c r="B93" s="123" t="s">
        <v>284</v>
      </c>
      <c r="C93" s="119" t="s">
        <v>285</v>
      </c>
      <c r="D93" s="119">
        <f t="shared" si="265"/>
        <v>0.53711600000000004</v>
      </c>
      <c r="E93" s="119">
        <f t="shared" si="261"/>
        <v>0.53711600000000004</v>
      </c>
      <c r="F93" s="99"/>
      <c r="G93" s="99"/>
      <c r="H93" s="99"/>
      <c r="I93" s="99"/>
      <c r="J93" s="99"/>
      <c r="K93" s="99"/>
      <c r="L93" s="99"/>
      <c r="M93" s="99"/>
      <c r="N93" s="99"/>
      <c r="O93" s="99"/>
      <c r="P93" s="99"/>
      <c r="Q93" s="99"/>
      <c r="R93" s="99"/>
      <c r="S93" s="99"/>
      <c r="T93" s="119">
        <v>0</v>
      </c>
      <c r="U93" s="119">
        <v>0</v>
      </c>
      <c r="V93" s="119">
        <v>0</v>
      </c>
      <c r="W93" s="119">
        <v>0</v>
      </c>
      <c r="X93" s="119">
        <v>0</v>
      </c>
      <c r="Y93" s="119">
        <v>0</v>
      </c>
      <c r="Z93" s="119">
        <v>0</v>
      </c>
      <c r="AA93" s="99">
        <v>0</v>
      </c>
      <c r="AB93" s="99">
        <v>0</v>
      </c>
      <c r="AC93" s="99">
        <v>0</v>
      </c>
      <c r="AD93" s="99">
        <v>0</v>
      </c>
      <c r="AE93" s="99">
        <v>0</v>
      </c>
      <c r="AF93" s="99">
        <v>0</v>
      </c>
      <c r="AG93" s="99">
        <v>0</v>
      </c>
      <c r="AH93" s="119">
        <v>0</v>
      </c>
      <c r="AI93" s="129">
        <v>0.53711600000000004</v>
      </c>
      <c r="AJ93" s="119">
        <v>0</v>
      </c>
      <c r="AK93" s="119">
        <v>0</v>
      </c>
      <c r="AL93" s="119">
        <v>0</v>
      </c>
      <c r="AM93" s="119">
        <v>0</v>
      </c>
      <c r="AN93" s="129">
        <v>9</v>
      </c>
      <c r="AO93" s="119">
        <v>0</v>
      </c>
      <c r="AP93" s="149">
        <v>0.66859999999999997</v>
      </c>
      <c r="AQ93" s="119">
        <v>0</v>
      </c>
      <c r="AR93" s="119">
        <v>0</v>
      </c>
      <c r="AS93" s="119">
        <v>0</v>
      </c>
      <c r="AT93" s="119">
        <v>0</v>
      </c>
      <c r="AU93" s="129">
        <v>8</v>
      </c>
      <c r="AV93" s="119">
        <v>0</v>
      </c>
      <c r="AW93" s="119">
        <v>0</v>
      </c>
      <c r="AX93" s="119">
        <v>0</v>
      </c>
      <c r="AY93" s="119">
        <v>0</v>
      </c>
      <c r="AZ93" s="119">
        <v>0</v>
      </c>
      <c r="BA93" s="119">
        <v>0</v>
      </c>
      <c r="BB93" s="119">
        <v>0</v>
      </c>
      <c r="BC93" s="99">
        <v>0</v>
      </c>
      <c r="BD93" s="124">
        <f t="shared" si="302"/>
        <v>0</v>
      </c>
      <c r="BE93" s="99">
        <v>0</v>
      </c>
      <c r="BF93" s="99">
        <v>0</v>
      </c>
      <c r="BG93" s="99">
        <v>0</v>
      </c>
      <c r="BH93" s="99">
        <v>0</v>
      </c>
      <c r="BI93" s="99">
        <v>0</v>
      </c>
      <c r="BJ93" s="119">
        <v>0</v>
      </c>
      <c r="BK93" s="119">
        <v>0</v>
      </c>
      <c r="BL93" s="119">
        <v>0</v>
      </c>
      <c r="BM93" s="119">
        <v>0</v>
      </c>
      <c r="BN93" s="119">
        <v>0</v>
      </c>
      <c r="BO93" s="119">
        <v>0</v>
      </c>
      <c r="BP93" s="119">
        <v>0</v>
      </c>
      <c r="BQ93" s="99">
        <v>0</v>
      </c>
      <c r="BR93" s="99">
        <v>0</v>
      </c>
      <c r="BS93" s="99">
        <v>0</v>
      </c>
      <c r="BT93" s="99">
        <v>0</v>
      </c>
      <c r="BU93" s="99">
        <v>0</v>
      </c>
      <c r="BV93" s="99">
        <v>0</v>
      </c>
      <c r="BW93" s="99">
        <v>0</v>
      </c>
      <c r="BX93" s="119">
        <v>0</v>
      </c>
      <c r="BY93" s="119">
        <v>0</v>
      </c>
      <c r="BZ93" s="119">
        <v>0</v>
      </c>
      <c r="CA93" s="119">
        <v>0</v>
      </c>
      <c r="CB93" s="119">
        <v>0</v>
      </c>
      <c r="CC93" s="119">
        <v>0</v>
      </c>
      <c r="CD93" s="119">
        <v>0</v>
      </c>
      <c r="CE93" s="99">
        <v>0</v>
      </c>
      <c r="CF93" s="99">
        <v>0</v>
      </c>
      <c r="CG93" s="99">
        <v>0</v>
      </c>
      <c r="CH93" s="99">
        <v>0</v>
      </c>
      <c r="CI93" s="99">
        <v>0</v>
      </c>
      <c r="CJ93" s="99">
        <v>0</v>
      </c>
      <c r="CK93" s="99">
        <v>0</v>
      </c>
      <c r="CL93" s="119">
        <v>0</v>
      </c>
      <c r="CM93" s="119">
        <f>U93+AI93+AW93+BK93+BY93</f>
        <v>0.53711600000000004</v>
      </c>
      <c r="CN93" s="119">
        <f t="shared" si="295"/>
        <v>0</v>
      </c>
      <c r="CO93" s="119">
        <f t="shared" si="296"/>
        <v>0</v>
      </c>
      <c r="CP93" s="119">
        <f t="shared" si="297"/>
        <v>0</v>
      </c>
      <c r="CQ93" s="119">
        <f t="shared" si="298"/>
        <v>0</v>
      </c>
      <c r="CR93" s="119">
        <f t="shared" si="299"/>
        <v>9</v>
      </c>
      <c r="CS93" s="119">
        <f t="shared" si="300"/>
        <v>0</v>
      </c>
      <c r="CT93" s="119">
        <f t="shared" si="293"/>
        <v>0.66859999999999997</v>
      </c>
      <c r="CU93" s="119">
        <f t="shared" si="126"/>
        <v>0</v>
      </c>
      <c r="CV93" s="119">
        <f t="shared" si="262"/>
        <v>0</v>
      </c>
      <c r="CW93" s="119">
        <f t="shared" si="263"/>
        <v>0</v>
      </c>
      <c r="CX93" s="119">
        <f t="shared" si="264"/>
        <v>0</v>
      </c>
      <c r="CY93" s="119">
        <f t="shared" si="301"/>
        <v>9</v>
      </c>
      <c r="CZ93" s="147" t="s">
        <v>331</v>
      </c>
      <c r="DA93" s="101"/>
      <c r="DB93" s="101"/>
      <c r="DC93" s="101"/>
      <c r="DD93" s="101"/>
      <c r="DE93" s="101"/>
      <c r="DF93" s="101"/>
      <c r="DG93" s="101"/>
      <c r="DH93" s="102"/>
      <c r="DI93" s="126"/>
      <c r="DJ93" s="126"/>
      <c r="DK93" s="126"/>
      <c r="DL93" s="126"/>
      <c r="DM93" s="126"/>
    </row>
    <row r="94" spans="1:125" ht="54" customHeight="1" x14ac:dyDescent="0.25">
      <c r="A94" s="138" t="s">
        <v>318</v>
      </c>
      <c r="B94" s="139" t="s">
        <v>319</v>
      </c>
      <c r="C94" s="140" t="s">
        <v>332</v>
      </c>
      <c r="D94" s="119">
        <v>0</v>
      </c>
      <c r="E94" s="119">
        <f t="shared" si="261"/>
        <v>1.413</v>
      </c>
      <c r="F94" s="99">
        <v>0</v>
      </c>
      <c r="G94" s="99">
        <v>0</v>
      </c>
      <c r="H94" s="99">
        <v>0</v>
      </c>
      <c r="I94" s="99">
        <v>0</v>
      </c>
      <c r="J94" s="99">
        <v>0</v>
      </c>
      <c r="K94" s="99">
        <v>0</v>
      </c>
      <c r="L94" s="99">
        <v>0</v>
      </c>
      <c r="M94" s="99">
        <v>0</v>
      </c>
      <c r="N94" s="99">
        <v>0</v>
      </c>
      <c r="O94" s="99">
        <v>0</v>
      </c>
      <c r="P94" s="99">
        <v>0</v>
      </c>
      <c r="Q94" s="99">
        <v>0</v>
      </c>
      <c r="R94" s="99">
        <v>0</v>
      </c>
      <c r="S94" s="99">
        <v>0</v>
      </c>
      <c r="T94" s="119">
        <v>0</v>
      </c>
      <c r="U94" s="119">
        <v>0</v>
      </c>
      <c r="V94" s="119">
        <v>0</v>
      </c>
      <c r="W94" s="119">
        <v>0</v>
      </c>
      <c r="X94" s="119">
        <v>0</v>
      </c>
      <c r="Y94" s="119">
        <v>0</v>
      </c>
      <c r="Z94" s="119">
        <v>0</v>
      </c>
      <c r="AA94" s="99">
        <v>0</v>
      </c>
      <c r="AB94" s="99">
        <v>0</v>
      </c>
      <c r="AC94" s="99">
        <v>0</v>
      </c>
      <c r="AD94" s="99">
        <v>0</v>
      </c>
      <c r="AE94" s="99">
        <v>0</v>
      </c>
      <c r="AF94" s="99">
        <v>0</v>
      </c>
      <c r="AG94" s="99">
        <v>0</v>
      </c>
      <c r="AH94" s="119">
        <v>0</v>
      </c>
      <c r="AI94" s="119">
        <v>0</v>
      </c>
      <c r="AJ94" s="119">
        <v>0</v>
      </c>
      <c r="AK94" s="119">
        <v>0</v>
      </c>
      <c r="AL94" s="119">
        <v>0</v>
      </c>
      <c r="AM94" s="119">
        <v>0</v>
      </c>
      <c r="AN94" s="119">
        <v>0</v>
      </c>
      <c r="AO94" s="119">
        <v>0</v>
      </c>
      <c r="AP94" s="124">
        <v>0</v>
      </c>
      <c r="AQ94" s="119">
        <v>0</v>
      </c>
      <c r="AR94" s="119">
        <v>0</v>
      </c>
      <c r="AS94" s="119">
        <v>0</v>
      </c>
      <c r="AT94" s="119">
        <v>0</v>
      </c>
      <c r="AU94" s="119">
        <v>0</v>
      </c>
      <c r="AV94" s="119">
        <v>0</v>
      </c>
      <c r="AW94" s="119">
        <v>0</v>
      </c>
      <c r="AX94" s="119">
        <v>0</v>
      </c>
      <c r="AY94" s="119">
        <v>0</v>
      </c>
      <c r="AZ94" s="119">
        <v>0</v>
      </c>
      <c r="BA94" s="119">
        <v>0</v>
      </c>
      <c r="BB94" s="119">
        <v>0</v>
      </c>
      <c r="BC94" s="99">
        <v>0</v>
      </c>
      <c r="BD94" s="150">
        <v>1.413</v>
      </c>
      <c r="BE94" s="99">
        <v>0</v>
      </c>
      <c r="BF94" s="99">
        <v>0</v>
      </c>
      <c r="BG94" s="99">
        <v>0</v>
      </c>
      <c r="BH94" s="99">
        <v>0</v>
      </c>
      <c r="BI94" s="151">
        <v>0</v>
      </c>
      <c r="BJ94" s="119">
        <v>0</v>
      </c>
      <c r="BK94" s="119">
        <v>0</v>
      </c>
      <c r="BL94" s="119">
        <v>0</v>
      </c>
      <c r="BM94" s="119">
        <v>0</v>
      </c>
      <c r="BN94" s="119">
        <v>0</v>
      </c>
      <c r="BO94" s="119">
        <v>0</v>
      </c>
      <c r="BP94" s="119">
        <v>0</v>
      </c>
      <c r="BQ94" s="99">
        <v>0</v>
      </c>
      <c r="BR94" s="99">
        <v>0</v>
      </c>
      <c r="BS94" s="99">
        <v>0</v>
      </c>
      <c r="BT94" s="99">
        <v>0</v>
      </c>
      <c r="BU94" s="99">
        <v>0</v>
      </c>
      <c r="BV94" s="99">
        <v>0</v>
      </c>
      <c r="BW94" s="99">
        <v>0</v>
      </c>
      <c r="BX94" s="119">
        <v>0</v>
      </c>
      <c r="BY94" s="119">
        <v>0</v>
      </c>
      <c r="BZ94" s="119">
        <v>0</v>
      </c>
      <c r="CA94" s="119">
        <v>0</v>
      </c>
      <c r="CB94" s="119">
        <v>0</v>
      </c>
      <c r="CC94" s="119">
        <v>0</v>
      </c>
      <c r="CD94" s="119">
        <v>0</v>
      </c>
      <c r="CE94" s="99">
        <v>0</v>
      </c>
      <c r="CF94" s="99">
        <v>0</v>
      </c>
      <c r="CG94" s="99">
        <v>0</v>
      </c>
      <c r="CH94" s="99">
        <v>0</v>
      </c>
      <c r="CI94" s="99">
        <v>0</v>
      </c>
      <c r="CJ94" s="99">
        <v>0</v>
      </c>
      <c r="CK94" s="99">
        <v>0</v>
      </c>
      <c r="CL94" s="141">
        <v>0</v>
      </c>
      <c r="CM94" s="119">
        <f>U94+AI94+AW94+BK94+BY94</f>
        <v>0</v>
      </c>
      <c r="CN94" s="141"/>
      <c r="CO94" s="141"/>
      <c r="CP94" s="142"/>
      <c r="CQ94" s="141"/>
      <c r="CR94" s="141"/>
      <c r="CS94" s="141"/>
      <c r="CT94" s="119">
        <f t="shared" si="293"/>
        <v>1.413</v>
      </c>
      <c r="CU94" s="119"/>
      <c r="CV94" s="119">
        <f t="shared" si="262"/>
        <v>0</v>
      </c>
      <c r="CW94" s="119">
        <f t="shared" si="263"/>
        <v>0</v>
      </c>
      <c r="CX94" s="119">
        <f t="shared" si="264"/>
        <v>0</v>
      </c>
      <c r="CY94" s="141"/>
      <c r="CZ94" s="146" t="s">
        <v>320</v>
      </c>
    </row>
    <row r="95" spans="1:125" ht="39.75" customHeight="1" x14ac:dyDescent="0.25">
      <c r="AO95" s="49"/>
      <c r="AP95" s="49"/>
      <c r="AQ95" s="49"/>
      <c r="AR95" s="49"/>
      <c r="AS95" s="49"/>
      <c r="AT95" s="49"/>
      <c r="AU95" s="49"/>
      <c r="CS95" s="49"/>
      <c r="CT95" s="49"/>
      <c r="CU95" s="49"/>
      <c r="CV95" s="49"/>
      <c r="CW95" s="50"/>
      <c r="CX95" s="49"/>
      <c r="CY95" s="49"/>
      <c r="CZ95" s="49"/>
    </row>
    <row r="96" spans="1:125" ht="39.75" customHeight="1" x14ac:dyDescent="0.25">
      <c r="AO96" s="49"/>
      <c r="AP96" s="49"/>
      <c r="AQ96" s="49"/>
      <c r="AR96" s="49"/>
      <c r="AS96" s="49"/>
      <c r="AT96" s="49"/>
      <c r="AU96" s="49"/>
      <c r="CS96" s="49"/>
      <c r="CT96" s="49"/>
      <c r="CU96" s="49"/>
      <c r="CV96" s="49"/>
      <c r="CW96" s="50"/>
      <c r="CX96" s="49"/>
      <c r="CY96" s="49"/>
      <c r="CZ96" s="49"/>
    </row>
    <row r="97" spans="41:104" ht="39.75" customHeight="1" x14ac:dyDescent="0.25">
      <c r="AO97" s="49"/>
      <c r="AP97" s="49"/>
      <c r="AQ97" s="49"/>
      <c r="AR97" s="49"/>
      <c r="AS97" s="49"/>
      <c r="AT97" s="49"/>
      <c r="AU97" s="49"/>
      <c r="CS97" s="49"/>
      <c r="CT97" s="49"/>
      <c r="CU97" s="49"/>
      <c r="CV97" s="49"/>
      <c r="CW97" s="50"/>
      <c r="CX97" s="49"/>
      <c r="CY97" s="49"/>
      <c r="CZ97" s="49"/>
    </row>
    <row r="98" spans="41:104" ht="39.75" customHeight="1" x14ac:dyDescent="0.25">
      <c r="AO98" s="49"/>
      <c r="AP98" s="49"/>
      <c r="AQ98" s="49"/>
      <c r="AR98" s="49"/>
      <c r="AS98" s="49"/>
      <c r="AT98" s="49"/>
      <c r="AU98" s="49"/>
      <c r="CS98" s="49"/>
      <c r="CT98" s="49"/>
      <c r="CU98" s="49"/>
      <c r="CV98" s="49"/>
      <c r="CW98" s="50"/>
      <c r="CX98" s="49"/>
      <c r="CY98" s="49"/>
      <c r="CZ98" s="49"/>
    </row>
    <row r="99" spans="41:104" ht="39.75" customHeight="1" x14ac:dyDescent="0.25">
      <c r="AO99" s="49"/>
      <c r="AP99" s="49"/>
      <c r="AQ99" s="49"/>
      <c r="AR99" s="49"/>
      <c r="AS99" s="49"/>
      <c r="AT99" s="49"/>
      <c r="AU99" s="49"/>
      <c r="CS99" s="49"/>
      <c r="CT99" s="49"/>
      <c r="CU99" s="49"/>
      <c r="CV99" s="49"/>
      <c r="CW99" s="50"/>
      <c r="CX99" s="49"/>
      <c r="CY99" s="49"/>
      <c r="CZ99" s="49"/>
    </row>
    <row r="100" spans="41:104" ht="39.75" customHeight="1" x14ac:dyDescent="0.25">
      <c r="AO100" s="49"/>
      <c r="AP100" s="49"/>
      <c r="AQ100" s="49"/>
      <c r="AR100" s="49"/>
      <c r="AS100" s="49"/>
      <c r="AT100" s="49"/>
      <c r="AU100" s="49"/>
      <c r="CS100" s="49"/>
      <c r="CT100" s="49"/>
      <c r="CU100" s="49"/>
      <c r="CV100" s="49"/>
      <c r="CW100" s="50"/>
      <c r="CX100" s="49"/>
      <c r="CY100" s="49"/>
      <c r="CZ100" s="49"/>
    </row>
    <row r="101" spans="41:104" ht="39.75" customHeight="1" x14ac:dyDescent="0.25">
      <c r="AO101" s="49"/>
      <c r="AP101" s="49"/>
      <c r="AQ101" s="49"/>
      <c r="AR101" s="49"/>
      <c r="AS101" s="49"/>
      <c r="AT101" s="49"/>
      <c r="AU101" s="49"/>
      <c r="CS101" s="49"/>
      <c r="CT101" s="49"/>
      <c r="CU101" s="49"/>
      <c r="CV101" s="49"/>
      <c r="CW101" s="50"/>
      <c r="CX101" s="49"/>
      <c r="CY101" s="49"/>
      <c r="CZ101" s="49"/>
    </row>
    <row r="102" spans="41:104" ht="39.75" customHeight="1" x14ac:dyDescent="0.25">
      <c r="AO102" s="49"/>
      <c r="AP102" s="49"/>
      <c r="AQ102" s="49"/>
      <c r="AR102" s="49"/>
      <c r="AS102" s="49"/>
      <c r="AT102" s="49"/>
      <c r="AU102" s="49"/>
      <c r="CS102" s="49"/>
      <c r="CT102" s="49"/>
      <c r="CU102" s="49"/>
      <c r="CV102" s="49"/>
      <c r="CW102" s="50"/>
      <c r="CX102" s="49"/>
      <c r="CY102" s="49"/>
      <c r="CZ102" s="49"/>
    </row>
    <row r="103" spans="41:104" ht="39.75" customHeight="1" x14ac:dyDescent="0.25">
      <c r="AO103" s="49"/>
      <c r="AP103" s="49"/>
      <c r="AQ103" s="49"/>
      <c r="AR103" s="49"/>
      <c r="AS103" s="49"/>
      <c r="AT103" s="49"/>
      <c r="AU103" s="49"/>
      <c r="CS103" s="49"/>
      <c r="CT103" s="49"/>
      <c r="CU103" s="49"/>
      <c r="CV103" s="49"/>
      <c r="CW103" s="50"/>
      <c r="CX103" s="49"/>
      <c r="CY103" s="49"/>
      <c r="CZ103" s="49"/>
    </row>
    <row r="104" spans="41:104" ht="39.75" customHeight="1" x14ac:dyDescent="0.25">
      <c r="AO104" s="49"/>
      <c r="AP104" s="49"/>
      <c r="AQ104" s="49"/>
      <c r="AR104" s="49"/>
      <c r="AS104" s="49"/>
      <c r="AT104" s="49"/>
      <c r="AU104" s="49"/>
      <c r="CS104" s="49"/>
      <c r="CT104" s="49"/>
      <c r="CU104" s="49"/>
      <c r="CV104" s="49"/>
      <c r="CW104" s="50"/>
      <c r="CX104" s="49"/>
      <c r="CY104" s="49"/>
      <c r="CZ104" s="49"/>
    </row>
    <row r="105" spans="41:104" ht="39.75" customHeight="1" x14ac:dyDescent="0.25">
      <c r="AO105" s="49"/>
      <c r="AP105" s="49"/>
      <c r="AQ105" s="49"/>
      <c r="AR105" s="49"/>
      <c r="AS105" s="49"/>
      <c r="AT105" s="49"/>
      <c r="AU105" s="49"/>
      <c r="CS105" s="49"/>
      <c r="CT105" s="49"/>
      <c r="CU105" s="49"/>
      <c r="CV105" s="49"/>
      <c r="CW105" s="50"/>
      <c r="CX105" s="49"/>
      <c r="CY105" s="49"/>
      <c r="CZ105" s="49"/>
    </row>
    <row r="106" spans="41:104" ht="39.75" customHeight="1" x14ac:dyDescent="0.25">
      <c r="AO106" s="49"/>
      <c r="AP106" s="49"/>
      <c r="AQ106" s="49"/>
      <c r="AR106" s="49"/>
      <c r="AS106" s="49"/>
      <c r="AT106" s="49"/>
      <c r="AU106" s="49"/>
      <c r="CS106" s="49"/>
      <c r="CT106" s="49"/>
      <c r="CU106" s="49"/>
      <c r="CV106" s="49"/>
      <c r="CW106" s="50"/>
      <c r="CX106" s="49"/>
      <c r="CY106" s="49"/>
      <c r="CZ106" s="49"/>
    </row>
    <row r="107" spans="41:104" ht="39.75" customHeight="1" x14ac:dyDescent="0.25">
      <c r="AO107" s="49"/>
      <c r="AP107" s="49"/>
      <c r="AQ107" s="49"/>
      <c r="AR107" s="49"/>
      <c r="AS107" s="49"/>
      <c r="AT107" s="49"/>
      <c r="AU107" s="49"/>
      <c r="CS107" s="49"/>
      <c r="CT107" s="49"/>
      <c r="CU107" s="49"/>
      <c r="CV107" s="49"/>
      <c r="CW107" s="50"/>
      <c r="CX107" s="49"/>
      <c r="CY107" s="49"/>
      <c r="CZ107" s="49"/>
    </row>
    <row r="108" spans="41:104" ht="39.75" customHeight="1" x14ac:dyDescent="0.25">
      <c r="AO108" s="49"/>
      <c r="AP108" s="49"/>
      <c r="AQ108" s="49"/>
      <c r="AR108" s="49"/>
      <c r="AS108" s="49"/>
      <c r="AT108" s="49"/>
      <c r="AU108" s="49"/>
      <c r="CS108" s="49"/>
      <c r="CT108" s="49"/>
      <c r="CU108" s="49"/>
      <c r="CV108" s="49"/>
      <c r="CW108" s="50"/>
      <c r="CX108" s="49"/>
      <c r="CY108" s="49"/>
      <c r="CZ108" s="49"/>
    </row>
    <row r="109" spans="41:104" ht="39.75" customHeight="1" x14ac:dyDescent="0.25">
      <c r="AO109" s="49"/>
      <c r="AP109" s="49"/>
      <c r="AQ109" s="49"/>
      <c r="AR109" s="49"/>
      <c r="AS109" s="49"/>
      <c r="AT109" s="49"/>
      <c r="AU109" s="49"/>
      <c r="CS109" s="49"/>
      <c r="CT109" s="49"/>
      <c r="CU109" s="49"/>
      <c r="CV109" s="49"/>
      <c r="CW109" s="50"/>
      <c r="CX109" s="49"/>
      <c r="CY109" s="49"/>
      <c r="CZ109" s="49"/>
    </row>
    <row r="110" spans="41:104" ht="39.75" customHeight="1" x14ac:dyDescent="0.25">
      <c r="AO110" s="49"/>
      <c r="AP110" s="49"/>
      <c r="AQ110" s="49"/>
      <c r="AR110" s="49"/>
      <c r="AS110" s="49"/>
      <c r="AT110" s="49"/>
      <c r="AU110" s="49"/>
      <c r="CS110" s="49"/>
      <c r="CT110" s="49"/>
      <c r="CU110" s="49"/>
      <c r="CV110" s="49"/>
      <c r="CW110" s="50"/>
      <c r="CX110" s="49"/>
      <c r="CY110" s="49"/>
      <c r="CZ110" s="49"/>
    </row>
    <row r="111" spans="41:104" ht="39.75" customHeight="1" x14ac:dyDescent="0.25">
      <c r="AO111" s="49"/>
      <c r="AP111" s="49"/>
      <c r="AQ111" s="49"/>
      <c r="AR111" s="49"/>
      <c r="AS111" s="49"/>
      <c r="AT111" s="49"/>
      <c r="AU111" s="49"/>
      <c r="CS111" s="49"/>
      <c r="CT111" s="49"/>
      <c r="CU111" s="49"/>
      <c r="CV111" s="49"/>
      <c r="CW111" s="50"/>
      <c r="CX111" s="49"/>
      <c r="CY111" s="49"/>
      <c r="CZ111" s="49"/>
    </row>
    <row r="112" spans="41:104" ht="39.75" customHeight="1" x14ac:dyDescent="0.25">
      <c r="AO112" s="49"/>
      <c r="AP112" s="49"/>
      <c r="AQ112" s="49"/>
      <c r="AR112" s="49"/>
      <c r="AS112" s="49"/>
      <c r="AT112" s="49"/>
      <c r="AU112" s="49"/>
      <c r="CS112" s="49"/>
      <c r="CT112" s="49"/>
      <c r="CU112" s="49"/>
      <c r="CV112" s="49"/>
      <c r="CW112" s="50"/>
      <c r="CX112" s="49"/>
      <c r="CY112" s="49"/>
      <c r="CZ112" s="49"/>
    </row>
    <row r="113" spans="41:104" ht="39.75" customHeight="1" x14ac:dyDescent="0.25">
      <c r="AO113" s="49"/>
      <c r="AP113" s="49"/>
      <c r="AQ113" s="49"/>
      <c r="AR113" s="49"/>
      <c r="AS113" s="49"/>
      <c r="AT113" s="49"/>
      <c r="AU113" s="49"/>
      <c r="CS113" s="49"/>
      <c r="CT113" s="49"/>
      <c r="CU113" s="49"/>
      <c r="CV113" s="49"/>
      <c r="CW113" s="50"/>
      <c r="CX113" s="49"/>
      <c r="CY113" s="49"/>
      <c r="CZ113" s="49"/>
    </row>
    <row r="114" spans="41:104" ht="39.75" customHeight="1" x14ac:dyDescent="0.25">
      <c r="AO114" s="49"/>
      <c r="AP114" s="49"/>
      <c r="AQ114" s="49"/>
      <c r="AR114" s="49"/>
      <c r="AS114" s="49"/>
      <c r="AT114" s="49"/>
      <c r="AU114" s="49"/>
      <c r="CS114" s="49"/>
      <c r="CT114" s="49"/>
      <c r="CU114" s="49"/>
      <c r="CV114" s="49"/>
      <c r="CW114" s="50"/>
      <c r="CX114" s="49"/>
      <c r="CY114" s="49"/>
      <c r="CZ114" s="49"/>
    </row>
    <row r="115" spans="41:104" ht="39.75" customHeight="1" x14ac:dyDescent="0.25">
      <c r="AO115" s="49"/>
      <c r="AP115" s="49"/>
      <c r="AQ115" s="49"/>
      <c r="AR115" s="49"/>
      <c r="AS115" s="49"/>
      <c r="AT115" s="49"/>
      <c r="AU115" s="49"/>
      <c r="CS115" s="49"/>
      <c r="CT115" s="49"/>
      <c r="CU115" s="49"/>
      <c r="CV115" s="49"/>
      <c r="CW115" s="50"/>
      <c r="CX115" s="49"/>
      <c r="CY115" s="49"/>
      <c r="CZ115" s="49"/>
    </row>
    <row r="116" spans="41:104" ht="39.75" customHeight="1" x14ac:dyDescent="0.25">
      <c r="AO116" s="49"/>
      <c r="AP116" s="49"/>
      <c r="AQ116" s="49"/>
      <c r="AR116" s="49"/>
      <c r="AS116" s="49"/>
      <c r="AT116" s="49"/>
      <c r="AU116" s="49"/>
      <c r="CS116" s="49"/>
      <c r="CT116" s="49"/>
      <c r="CU116" s="49"/>
      <c r="CV116" s="49"/>
      <c r="CW116" s="50"/>
      <c r="CX116" s="49"/>
      <c r="CY116" s="49"/>
      <c r="CZ116" s="49"/>
    </row>
    <row r="117" spans="41:104" ht="39.75" customHeight="1" x14ac:dyDescent="0.25">
      <c r="AO117" s="49"/>
      <c r="AP117" s="49"/>
      <c r="AQ117" s="49"/>
      <c r="AR117" s="49"/>
      <c r="AS117" s="49"/>
      <c r="AT117" s="49"/>
      <c r="AU117" s="49"/>
      <c r="CS117" s="49"/>
      <c r="CT117" s="49"/>
      <c r="CU117" s="49"/>
      <c r="CV117" s="49"/>
      <c r="CW117" s="50"/>
      <c r="CX117" s="49"/>
      <c r="CY117" s="49"/>
      <c r="CZ117" s="49"/>
    </row>
    <row r="118" spans="41:104" ht="39.75" customHeight="1" x14ac:dyDescent="0.25">
      <c r="AO118" s="49"/>
      <c r="AP118" s="49"/>
      <c r="AQ118" s="49"/>
      <c r="AR118" s="49"/>
      <c r="AS118" s="49"/>
      <c r="AT118" s="49"/>
      <c r="AU118" s="49"/>
      <c r="CS118" s="49"/>
      <c r="CT118" s="49"/>
      <c r="CU118" s="49"/>
      <c r="CV118" s="49"/>
      <c r="CW118" s="50"/>
      <c r="CX118" s="49"/>
      <c r="CY118" s="49"/>
      <c r="CZ118" s="49"/>
    </row>
    <row r="119" spans="41:104" ht="39.75" customHeight="1" x14ac:dyDescent="0.25">
      <c r="AO119" s="49"/>
      <c r="AP119" s="49"/>
      <c r="AQ119" s="49"/>
      <c r="AR119" s="49"/>
      <c r="AS119" s="49"/>
      <c r="AT119" s="49"/>
      <c r="AU119" s="49"/>
      <c r="CS119" s="49"/>
      <c r="CT119" s="49"/>
      <c r="CU119" s="49"/>
      <c r="CV119" s="49"/>
      <c r="CW119" s="50"/>
      <c r="CX119" s="49"/>
      <c r="CY119" s="49"/>
      <c r="CZ119" s="49"/>
    </row>
    <row r="120" spans="41:104" ht="39.75" customHeight="1" x14ac:dyDescent="0.25">
      <c r="AO120" s="49"/>
      <c r="AP120" s="49"/>
      <c r="AQ120" s="49"/>
      <c r="AR120" s="49"/>
      <c r="AS120" s="49"/>
      <c r="AT120" s="49"/>
      <c r="AU120" s="49"/>
      <c r="CS120" s="49"/>
      <c r="CT120" s="49"/>
      <c r="CU120" s="49"/>
      <c r="CV120" s="49"/>
      <c r="CW120" s="50"/>
      <c r="CX120" s="49"/>
      <c r="CY120" s="49"/>
      <c r="CZ120" s="49"/>
    </row>
    <row r="121" spans="41:104" ht="39.75" customHeight="1" x14ac:dyDescent="0.25">
      <c r="AO121" s="49"/>
      <c r="AP121" s="49"/>
      <c r="AQ121" s="49"/>
      <c r="AR121" s="49"/>
      <c r="AS121" s="49"/>
      <c r="AT121" s="49"/>
      <c r="AU121" s="49"/>
      <c r="CS121" s="49"/>
      <c r="CT121" s="49"/>
      <c r="CU121" s="49"/>
      <c r="CV121" s="49"/>
      <c r="CW121" s="50"/>
      <c r="CX121" s="49"/>
      <c r="CY121" s="49"/>
      <c r="CZ121" s="49"/>
    </row>
    <row r="122" spans="41:104" ht="39.75" customHeight="1" x14ac:dyDescent="0.25">
      <c r="AO122" s="49"/>
      <c r="AP122" s="49"/>
      <c r="AQ122" s="49"/>
      <c r="AR122" s="49"/>
      <c r="AS122" s="49"/>
      <c r="AT122" s="49"/>
      <c r="AU122" s="49"/>
      <c r="CS122" s="49"/>
      <c r="CT122" s="49"/>
      <c r="CU122" s="49"/>
      <c r="CV122" s="49"/>
      <c r="CW122" s="50"/>
      <c r="CX122" s="49"/>
      <c r="CY122" s="49"/>
      <c r="CZ122" s="49"/>
    </row>
    <row r="123" spans="41:104" ht="39.75" customHeight="1" x14ac:dyDescent="0.25">
      <c r="AO123" s="49"/>
      <c r="AP123" s="49"/>
      <c r="AQ123" s="49"/>
      <c r="AR123" s="49"/>
      <c r="AS123" s="49"/>
      <c r="AT123" s="49"/>
      <c r="AU123" s="49"/>
      <c r="CS123" s="49"/>
      <c r="CT123" s="49"/>
      <c r="CU123" s="49"/>
      <c r="CV123" s="49"/>
      <c r="CW123" s="50"/>
      <c r="CX123" s="49"/>
      <c r="CY123" s="49"/>
      <c r="CZ123" s="49"/>
    </row>
    <row r="124" spans="41:104" ht="39.75" customHeight="1" x14ac:dyDescent="0.25">
      <c r="AO124" s="49"/>
      <c r="AP124" s="49"/>
      <c r="AQ124" s="49"/>
      <c r="AR124" s="49"/>
      <c r="AS124" s="49"/>
      <c r="AT124" s="49"/>
      <c r="AU124" s="49"/>
      <c r="CS124" s="49"/>
      <c r="CT124" s="49"/>
      <c r="CU124" s="49"/>
      <c r="CV124" s="49"/>
      <c r="CW124" s="50"/>
      <c r="CX124" s="49"/>
      <c r="CY124" s="49"/>
      <c r="CZ124" s="49"/>
    </row>
    <row r="125" spans="41:104" ht="39.75" customHeight="1" x14ac:dyDescent="0.25">
      <c r="AO125" s="49"/>
      <c r="AP125" s="49"/>
      <c r="AQ125" s="49"/>
      <c r="AR125" s="49"/>
      <c r="AS125" s="49"/>
      <c r="AT125" s="49"/>
      <c r="AU125" s="49"/>
      <c r="CS125" s="49"/>
      <c r="CT125" s="49"/>
      <c r="CU125" s="49"/>
      <c r="CV125" s="49"/>
      <c r="CW125" s="50"/>
      <c r="CX125" s="49"/>
      <c r="CY125" s="49"/>
      <c r="CZ125" s="49"/>
    </row>
    <row r="126" spans="41:104" ht="39.75" customHeight="1" x14ac:dyDescent="0.25">
      <c r="AO126" s="49"/>
      <c r="AP126" s="49"/>
      <c r="AQ126" s="49"/>
      <c r="AR126" s="49"/>
      <c r="AS126" s="49"/>
      <c r="AT126" s="49"/>
      <c r="AU126" s="49"/>
      <c r="CS126" s="49"/>
      <c r="CT126" s="49"/>
      <c r="CU126" s="49"/>
      <c r="CV126" s="49"/>
      <c r="CW126" s="50"/>
      <c r="CX126" s="49"/>
      <c r="CY126" s="49"/>
      <c r="CZ126" s="49"/>
    </row>
    <row r="127" spans="41:104" ht="39.75" customHeight="1" x14ac:dyDescent="0.25">
      <c r="AO127" s="49"/>
      <c r="AP127" s="49"/>
      <c r="AQ127" s="49"/>
      <c r="AR127" s="49"/>
      <c r="AS127" s="49"/>
      <c r="AT127" s="49"/>
      <c r="AU127" s="49"/>
      <c r="CS127" s="49"/>
      <c r="CT127" s="49"/>
      <c r="CU127" s="49"/>
      <c r="CV127" s="49"/>
      <c r="CW127" s="50"/>
      <c r="CX127" s="49"/>
      <c r="CY127" s="49"/>
      <c r="CZ127" s="49"/>
    </row>
    <row r="128" spans="41:104" ht="39.75" customHeight="1" x14ac:dyDescent="0.25">
      <c r="AO128" s="49"/>
      <c r="AP128" s="49"/>
      <c r="AQ128" s="49"/>
      <c r="AR128" s="49"/>
      <c r="AS128" s="49"/>
      <c r="AT128" s="49"/>
      <c r="AU128" s="49"/>
      <c r="CS128" s="49"/>
      <c r="CT128" s="49"/>
      <c r="CU128" s="49"/>
      <c r="CV128" s="49"/>
      <c r="CW128" s="50"/>
      <c r="CX128" s="49"/>
      <c r="CY128" s="49"/>
      <c r="CZ128" s="49"/>
    </row>
    <row r="129" spans="41:104" ht="39.75" customHeight="1" x14ac:dyDescent="0.25">
      <c r="AO129" s="49"/>
      <c r="AP129" s="49"/>
      <c r="AQ129" s="49"/>
      <c r="AR129" s="49"/>
      <c r="AS129" s="49"/>
      <c r="AT129" s="49"/>
      <c r="AU129" s="49"/>
      <c r="CS129" s="49"/>
      <c r="CT129" s="49"/>
      <c r="CU129" s="49"/>
      <c r="CV129" s="49"/>
      <c r="CW129" s="50"/>
      <c r="CX129" s="49"/>
      <c r="CY129" s="49"/>
      <c r="CZ129" s="49"/>
    </row>
    <row r="130" spans="41:104" ht="39.75" customHeight="1" x14ac:dyDescent="0.25">
      <c r="AO130" s="49"/>
      <c r="AP130" s="49"/>
      <c r="AQ130" s="49"/>
      <c r="AR130" s="49"/>
      <c r="AS130" s="49"/>
      <c r="AT130" s="49"/>
      <c r="AU130" s="49"/>
      <c r="CS130" s="49"/>
      <c r="CT130" s="49"/>
      <c r="CU130" s="49"/>
      <c r="CV130" s="49"/>
      <c r="CW130" s="50"/>
      <c r="CX130" s="49"/>
      <c r="CY130" s="49"/>
      <c r="CZ130" s="49"/>
    </row>
    <row r="131" spans="41:104" ht="39.75" customHeight="1" x14ac:dyDescent="0.25">
      <c r="AO131" s="49"/>
      <c r="AP131" s="49"/>
      <c r="AQ131" s="49"/>
      <c r="AR131" s="49"/>
      <c r="AS131" s="49"/>
      <c r="AT131" s="49"/>
      <c r="AU131" s="49"/>
      <c r="CS131" s="49"/>
      <c r="CT131" s="49"/>
      <c r="CU131" s="49"/>
      <c r="CV131" s="49"/>
      <c r="CW131" s="50"/>
      <c r="CX131" s="49"/>
      <c r="CY131" s="49"/>
      <c r="CZ131" s="49"/>
    </row>
    <row r="132" spans="41:104" ht="39.75" customHeight="1" x14ac:dyDescent="0.25">
      <c r="AO132" s="49"/>
      <c r="AP132" s="49"/>
      <c r="AQ132" s="49"/>
      <c r="AR132" s="49"/>
      <c r="AS132" s="49"/>
      <c r="AT132" s="49"/>
      <c r="AU132" s="49"/>
      <c r="CS132" s="49"/>
      <c r="CT132" s="49"/>
      <c r="CU132" s="49"/>
      <c r="CV132" s="49"/>
      <c r="CW132" s="50"/>
      <c r="CX132" s="49"/>
      <c r="CY132" s="49"/>
      <c r="CZ132" s="49"/>
    </row>
    <row r="133" spans="41:104" ht="39.75" customHeight="1" x14ac:dyDescent="0.25">
      <c r="AO133" s="49"/>
      <c r="AP133" s="49"/>
      <c r="AQ133" s="49"/>
      <c r="AR133" s="49"/>
      <c r="AS133" s="49"/>
      <c r="AT133" s="49"/>
      <c r="AU133" s="49"/>
      <c r="CS133" s="49"/>
      <c r="CT133" s="49"/>
      <c r="CU133" s="49"/>
      <c r="CV133" s="49"/>
      <c r="CW133" s="50"/>
      <c r="CX133" s="49"/>
      <c r="CY133" s="49"/>
      <c r="CZ133" s="49"/>
    </row>
    <row r="134" spans="41:104" ht="39.75" customHeight="1" x14ac:dyDescent="0.25">
      <c r="AO134" s="49"/>
      <c r="AP134" s="49"/>
      <c r="AQ134" s="49"/>
      <c r="AR134" s="49"/>
      <c r="AS134" s="49"/>
      <c r="AT134" s="49"/>
      <c r="AU134" s="49"/>
      <c r="CS134" s="49"/>
      <c r="CT134" s="49"/>
      <c r="CU134" s="49"/>
      <c r="CV134" s="49"/>
      <c r="CW134" s="50"/>
      <c r="CX134" s="49"/>
      <c r="CY134" s="49"/>
      <c r="CZ134" s="49"/>
    </row>
    <row r="135" spans="41:104" ht="39.75" customHeight="1" x14ac:dyDescent="0.25">
      <c r="AO135" s="49"/>
      <c r="AP135" s="49"/>
      <c r="AQ135" s="49"/>
      <c r="AR135" s="49"/>
      <c r="AS135" s="49"/>
      <c r="AT135" s="49"/>
      <c r="AU135" s="49"/>
      <c r="CS135" s="49"/>
      <c r="CT135" s="49"/>
      <c r="CU135" s="49"/>
      <c r="CV135" s="49"/>
      <c r="CW135" s="50"/>
      <c r="CX135" s="49"/>
      <c r="CY135" s="49"/>
      <c r="CZ135" s="49"/>
    </row>
    <row r="136" spans="41:104" ht="39.75" customHeight="1" x14ac:dyDescent="0.25">
      <c r="AO136" s="49"/>
      <c r="AP136" s="49"/>
      <c r="AQ136" s="49"/>
      <c r="AR136" s="49"/>
      <c r="AS136" s="49"/>
      <c r="AT136" s="49"/>
      <c r="AU136" s="49"/>
      <c r="CS136" s="49"/>
      <c r="CT136" s="49"/>
      <c r="CU136" s="49"/>
      <c r="CV136" s="49"/>
      <c r="CW136" s="50"/>
      <c r="CX136" s="49"/>
      <c r="CY136" s="49"/>
      <c r="CZ136" s="49"/>
    </row>
    <row r="137" spans="41:104" ht="39.75" customHeight="1" x14ac:dyDescent="0.25">
      <c r="AO137" s="49"/>
      <c r="AP137" s="49"/>
      <c r="AQ137" s="49"/>
      <c r="AR137" s="49"/>
      <c r="AS137" s="49"/>
      <c r="AT137" s="49"/>
      <c r="AU137" s="49"/>
      <c r="CS137" s="49"/>
      <c r="CT137" s="49"/>
      <c r="CU137" s="49"/>
      <c r="CV137" s="49"/>
      <c r="CW137" s="50"/>
      <c r="CX137" s="49"/>
      <c r="CY137" s="49"/>
      <c r="CZ137" s="49"/>
    </row>
    <row r="138" spans="41:104" ht="39.75" customHeight="1" x14ac:dyDescent="0.25">
      <c r="AO138" s="49"/>
      <c r="AP138" s="49"/>
      <c r="AQ138" s="49"/>
      <c r="AR138" s="49"/>
      <c r="AS138" s="49"/>
      <c r="AT138" s="49"/>
      <c r="AU138" s="49"/>
      <c r="CS138" s="49"/>
      <c r="CT138" s="49"/>
      <c r="CU138" s="49"/>
      <c r="CV138" s="49"/>
      <c r="CW138" s="50"/>
      <c r="CX138" s="49"/>
      <c r="CY138" s="49"/>
      <c r="CZ138" s="49"/>
    </row>
    <row r="139" spans="41:104" ht="39.75" customHeight="1" x14ac:dyDescent="0.25">
      <c r="AO139" s="49"/>
      <c r="AP139" s="49"/>
      <c r="AQ139" s="49"/>
      <c r="AR139" s="49"/>
      <c r="AS139" s="49"/>
      <c r="AT139" s="49"/>
      <c r="AU139" s="49"/>
      <c r="CS139" s="49"/>
      <c r="CT139" s="49"/>
      <c r="CU139" s="49"/>
      <c r="CV139" s="49"/>
      <c r="CW139" s="50"/>
      <c r="CX139" s="49"/>
      <c r="CY139" s="49"/>
      <c r="CZ139" s="49"/>
    </row>
    <row r="140" spans="41:104" ht="39.75" customHeight="1" x14ac:dyDescent="0.25">
      <c r="AO140" s="49"/>
      <c r="AP140" s="49"/>
      <c r="AQ140" s="49"/>
      <c r="AR140" s="49"/>
      <c r="AS140" s="49"/>
      <c r="AT140" s="49"/>
      <c r="AU140" s="49"/>
      <c r="CS140" s="49"/>
      <c r="CT140" s="49"/>
      <c r="CU140" s="49"/>
      <c r="CV140" s="49"/>
      <c r="CW140" s="50"/>
      <c r="CX140" s="49"/>
      <c r="CY140" s="49"/>
      <c r="CZ140" s="49"/>
    </row>
    <row r="141" spans="41:104" ht="39.75" customHeight="1" x14ac:dyDescent="0.25">
      <c r="AO141" s="49"/>
      <c r="AP141" s="49"/>
      <c r="AQ141" s="49"/>
      <c r="AR141" s="49"/>
      <c r="AS141" s="49"/>
      <c r="AT141" s="49"/>
      <c r="AU141" s="49"/>
      <c r="CS141" s="49"/>
      <c r="CT141" s="49"/>
      <c r="CU141" s="49"/>
      <c r="CV141" s="49"/>
      <c r="CW141" s="50"/>
      <c r="CX141" s="49"/>
      <c r="CY141" s="49"/>
      <c r="CZ141" s="49"/>
    </row>
    <row r="142" spans="41:104" ht="39.75" customHeight="1" x14ac:dyDescent="0.25">
      <c r="AO142" s="49"/>
      <c r="AP142" s="49"/>
      <c r="AQ142" s="49"/>
      <c r="AR142" s="49"/>
      <c r="AS142" s="49"/>
      <c r="AT142" s="49"/>
      <c r="AU142" s="49"/>
      <c r="CS142" s="49"/>
      <c r="CT142" s="49"/>
      <c r="CU142" s="49"/>
      <c r="CV142" s="49"/>
      <c r="CW142" s="50"/>
      <c r="CX142" s="49"/>
      <c r="CY142" s="49"/>
      <c r="CZ142" s="49"/>
    </row>
    <row r="143" spans="41:104" ht="39.75" customHeight="1" x14ac:dyDescent="0.25">
      <c r="AO143" s="49"/>
      <c r="AP143" s="49"/>
      <c r="AQ143" s="49"/>
      <c r="AR143" s="49"/>
      <c r="AS143" s="49"/>
      <c r="AT143" s="49"/>
      <c r="AU143" s="49"/>
      <c r="CS143" s="49"/>
      <c r="CT143" s="49"/>
      <c r="CU143" s="49"/>
      <c r="CV143" s="49"/>
      <c r="CW143" s="50"/>
      <c r="CX143" s="49"/>
      <c r="CY143" s="49"/>
      <c r="CZ143" s="49"/>
    </row>
    <row r="144" spans="41:104" ht="39.75" customHeight="1" x14ac:dyDescent="0.25">
      <c r="AO144" s="49"/>
      <c r="AP144" s="49"/>
      <c r="AQ144" s="49"/>
      <c r="AR144" s="49"/>
      <c r="AS144" s="49"/>
      <c r="AT144" s="49"/>
      <c r="AU144" s="49"/>
      <c r="CS144" s="49"/>
      <c r="CT144" s="49"/>
      <c r="CU144" s="49"/>
      <c r="CV144" s="49"/>
      <c r="CW144" s="50"/>
      <c r="CX144" s="49"/>
      <c r="CY144" s="49"/>
      <c r="CZ144" s="49"/>
    </row>
    <row r="145" spans="41:104" ht="39.75" customHeight="1" x14ac:dyDescent="0.25">
      <c r="AO145" s="49"/>
      <c r="AP145" s="49"/>
      <c r="AQ145" s="49"/>
      <c r="AR145" s="49"/>
      <c r="AS145" s="49"/>
      <c r="AT145" s="49"/>
      <c r="AU145" s="49"/>
      <c r="CS145" s="49"/>
      <c r="CT145" s="49"/>
      <c r="CU145" s="49"/>
      <c r="CV145" s="49"/>
      <c r="CW145" s="50"/>
      <c r="CX145" s="49"/>
      <c r="CY145" s="49"/>
      <c r="CZ145" s="49"/>
    </row>
    <row r="146" spans="41:104" ht="39.75" customHeight="1" x14ac:dyDescent="0.25">
      <c r="AO146" s="49"/>
      <c r="AP146" s="49"/>
      <c r="AQ146" s="49"/>
      <c r="AR146" s="49"/>
      <c r="AS146" s="49"/>
      <c r="AT146" s="49"/>
      <c r="AU146" s="49"/>
      <c r="CS146" s="49"/>
      <c r="CT146" s="49"/>
      <c r="CU146" s="49"/>
      <c r="CV146" s="49"/>
      <c r="CW146" s="50"/>
      <c r="CX146" s="49"/>
      <c r="CY146" s="49"/>
      <c r="CZ146" s="49"/>
    </row>
    <row r="147" spans="41:104" ht="39.75" customHeight="1" x14ac:dyDescent="0.25">
      <c r="AO147" s="49"/>
      <c r="AP147" s="49"/>
      <c r="AQ147" s="49"/>
      <c r="AR147" s="49"/>
      <c r="AS147" s="49"/>
      <c r="AT147" s="49"/>
      <c r="AU147" s="49"/>
      <c r="CS147" s="49"/>
      <c r="CT147" s="49"/>
      <c r="CU147" s="49"/>
      <c r="CV147" s="49"/>
      <c r="CW147" s="50"/>
      <c r="CX147" s="49"/>
      <c r="CY147" s="49"/>
      <c r="CZ147" s="49"/>
    </row>
    <row r="148" spans="41:104" ht="39.75" customHeight="1" x14ac:dyDescent="0.25">
      <c r="AO148" s="49"/>
      <c r="AP148" s="49"/>
      <c r="AQ148" s="49"/>
      <c r="AR148" s="49"/>
      <c r="AS148" s="49"/>
      <c r="AT148" s="49"/>
      <c r="AU148" s="49"/>
      <c r="CS148" s="49"/>
      <c r="CT148" s="49"/>
      <c r="CU148" s="49"/>
      <c r="CV148" s="49"/>
      <c r="CW148" s="50"/>
      <c r="CX148" s="49"/>
      <c r="CY148" s="49"/>
      <c r="CZ148" s="49"/>
    </row>
    <row r="149" spans="41:104" ht="39.75" customHeight="1" x14ac:dyDescent="0.25">
      <c r="AO149" s="49"/>
      <c r="AP149" s="49"/>
      <c r="AQ149" s="49"/>
      <c r="AR149" s="49"/>
      <c r="AS149" s="49"/>
      <c r="AT149" s="49"/>
      <c r="AU149" s="49"/>
      <c r="CS149" s="49"/>
      <c r="CT149" s="49"/>
      <c r="CU149" s="49"/>
      <c r="CV149" s="49"/>
      <c r="CW149" s="50"/>
      <c r="CX149" s="49"/>
      <c r="CY149" s="49"/>
      <c r="CZ149" s="49"/>
    </row>
    <row r="150" spans="41:104" ht="39.75" customHeight="1" x14ac:dyDescent="0.25">
      <c r="AO150" s="49"/>
      <c r="AP150" s="49"/>
      <c r="AQ150" s="49"/>
      <c r="AR150" s="49"/>
      <c r="AS150" s="49"/>
      <c r="AT150" s="49"/>
      <c r="AU150" s="49"/>
      <c r="CS150" s="49"/>
      <c r="CT150" s="49"/>
      <c r="CU150" s="49"/>
      <c r="CV150" s="49"/>
      <c r="CW150" s="50"/>
      <c r="CX150" s="49"/>
      <c r="CY150" s="49"/>
      <c r="CZ150" s="49"/>
    </row>
    <row r="151" spans="41:104" ht="39.75" customHeight="1" x14ac:dyDescent="0.25">
      <c r="AO151" s="49"/>
      <c r="AP151" s="49"/>
      <c r="AQ151" s="49"/>
      <c r="AR151" s="49"/>
      <c r="AS151" s="49"/>
      <c r="AT151" s="49"/>
      <c r="AU151" s="49"/>
      <c r="CS151" s="49"/>
      <c r="CT151" s="49"/>
      <c r="CU151" s="49"/>
      <c r="CV151" s="49"/>
      <c r="CW151" s="50"/>
      <c r="CX151" s="49"/>
      <c r="CY151" s="49"/>
      <c r="CZ151" s="49"/>
    </row>
    <row r="152" spans="41:104" ht="39.75" customHeight="1" x14ac:dyDescent="0.25">
      <c r="AO152" s="49"/>
      <c r="AP152" s="49"/>
      <c r="AQ152" s="49"/>
      <c r="AR152" s="49"/>
      <c r="AS152" s="49"/>
      <c r="AT152" s="49"/>
      <c r="AU152" s="49"/>
      <c r="CS152" s="49"/>
      <c r="CT152" s="49"/>
      <c r="CU152" s="49"/>
      <c r="CV152" s="49"/>
      <c r="CW152" s="50"/>
      <c r="CX152" s="49"/>
      <c r="CY152" s="49"/>
      <c r="CZ152" s="49"/>
    </row>
    <row r="153" spans="41:104" ht="39.75" customHeight="1" x14ac:dyDescent="0.25">
      <c r="CS153" s="49"/>
      <c r="CT153" s="49"/>
      <c r="CU153" s="49"/>
      <c r="CV153" s="49"/>
      <c r="CW153" s="50"/>
      <c r="CX153" s="49"/>
      <c r="CY153" s="49"/>
      <c r="CZ153" s="49"/>
    </row>
    <row r="154" spans="41:104" ht="39.75" customHeight="1" x14ac:dyDescent="0.25">
      <c r="CS154" s="49"/>
      <c r="CT154" s="49"/>
      <c r="CU154" s="49"/>
      <c r="CV154" s="49"/>
      <c r="CW154" s="50"/>
      <c r="CX154" s="49"/>
      <c r="CY154" s="49"/>
      <c r="CZ154" s="49"/>
    </row>
    <row r="155" spans="41:104" ht="39.75" customHeight="1" x14ac:dyDescent="0.25">
      <c r="CS155" s="49"/>
      <c r="CT155" s="49"/>
      <c r="CU155" s="49"/>
      <c r="CV155" s="49"/>
      <c r="CW155" s="50"/>
      <c r="CX155" s="49"/>
      <c r="CY155" s="49"/>
      <c r="CZ155" s="49"/>
    </row>
    <row r="156" spans="41:104" ht="39.75" customHeight="1" x14ac:dyDescent="0.25">
      <c r="CS156" s="49"/>
      <c r="CT156" s="49"/>
      <c r="CU156" s="49"/>
      <c r="CV156" s="49"/>
      <c r="CW156" s="50"/>
      <c r="CX156" s="49"/>
      <c r="CY156" s="49"/>
      <c r="CZ156" s="49"/>
    </row>
    <row r="157" spans="41:104" ht="39.75" customHeight="1" x14ac:dyDescent="0.25">
      <c r="CS157" s="49"/>
      <c r="CT157" s="49"/>
      <c r="CU157" s="49"/>
      <c r="CV157" s="49"/>
      <c r="CW157" s="50"/>
      <c r="CX157" s="49"/>
      <c r="CY157" s="49"/>
      <c r="CZ157" s="49"/>
    </row>
    <row r="158" spans="41:104" ht="39.75" customHeight="1" x14ac:dyDescent="0.25">
      <c r="CS158" s="49"/>
      <c r="CT158" s="49"/>
      <c r="CU158" s="49"/>
      <c r="CV158" s="49"/>
      <c r="CW158" s="50"/>
      <c r="CX158" s="49"/>
      <c r="CY158" s="49"/>
      <c r="CZ158" s="49"/>
    </row>
    <row r="159" spans="41:104" ht="39.75" customHeight="1" x14ac:dyDescent="0.25">
      <c r="CS159" s="49"/>
      <c r="CT159" s="49"/>
      <c r="CU159" s="49"/>
      <c r="CV159" s="49"/>
      <c r="CW159" s="50"/>
      <c r="CX159" s="49"/>
      <c r="CY159" s="49"/>
      <c r="CZ159" s="49"/>
    </row>
    <row r="160" spans="41:104" ht="39.75" customHeight="1" x14ac:dyDescent="0.25">
      <c r="CS160" s="49"/>
      <c r="CT160" s="49"/>
      <c r="CU160" s="49"/>
      <c r="CV160" s="49"/>
      <c r="CW160" s="50"/>
      <c r="CX160" s="49"/>
      <c r="CY160" s="49"/>
      <c r="CZ160" s="49"/>
    </row>
    <row r="161" spans="97:104" ht="39.75" customHeight="1" x14ac:dyDescent="0.25">
      <c r="CS161" s="49"/>
      <c r="CT161" s="49"/>
      <c r="CU161" s="49"/>
      <c r="CV161" s="49"/>
      <c r="CW161" s="50"/>
      <c r="CX161" s="49"/>
      <c r="CY161" s="49"/>
      <c r="CZ161" s="49"/>
    </row>
    <row r="162" spans="97:104" ht="39.75" customHeight="1" x14ac:dyDescent="0.25">
      <c r="CS162" s="49"/>
      <c r="CT162" s="49"/>
      <c r="CU162" s="49"/>
      <c r="CV162" s="49"/>
      <c r="CW162" s="50"/>
      <c r="CX162" s="49"/>
      <c r="CY162" s="49"/>
      <c r="CZ162" s="49"/>
    </row>
    <row r="163" spans="97:104" ht="39.75" customHeight="1" x14ac:dyDescent="0.25">
      <c r="CS163" s="49"/>
      <c r="CT163" s="49"/>
      <c r="CU163" s="49"/>
      <c r="CV163" s="49"/>
      <c r="CW163" s="50"/>
      <c r="CX163" s="49"/>
      <c r="CY163" s="49"/>
      <c r="CZ163" s="49"/>
    </row>
    <row r="164" spans="97:104" ht="39.75" customHeight="1" x14ac:dyDescent="0.25">
      <c r="CS164" s="49"/>
      <c r="CT164" s="49"/>
      <c r="CU164" s="49"/>
      <c r="CV164" s="49"/>
      <c r="CW164" s="50"/>
      <c r="CX164" s="49"/>
      <c r="CY164" s="49"/>
      <c r="CZ164" s="49"/>
    </row>
    <row r="165" spans="97:104" ht="39.75" customHeight="1" x14ac:dyDescent="0.25">
      <c r="CS165" s="49"/>
      <c r="CT165" s="49"/>
      <c r="CU165" s="49"/>
      <c r="CV165" s="49"/>
      <c r="CW165" s="50"/>
      <c r="CX165" s="49"/>
      <c r="CY165" s="49"/>
      <c r="CZ165" s="49"/>
    </row>
    <row r="166" spans="97:104" ht="39.75" customHeight="1" x14ac:dyDescent="0.25">
      <c r="CS166" s="49"/>
      <c r="CT166" s="49"/>
      <c r="CU166" s="49"/>
      <c r="CV166" s="49"/>
      <c r="CW166" s="50"/>
      <c r="CX166" s="49"/>
      <c r="CY166" s="49"/>
      <c r="CZ166" s="49"/>
    </row>
    <row r="167" spans="97:104" ht="39.75" customHeight="1" x14ac:dyDescent="0.25">
      <c r="CS167" s="49"/>
      <c r="CT167" s="49"/>
      <c r="CU167" s="49"/>
      <c r="CV167" s="49"/>
      <c r="CW167" s="50"/>
      <c r="CX167" s="49"/>
      <c r="CY167" s="49"/>
      <c r="CZ167" s="49"/>
    </row>
    <row r="168" spans="97:104" ht="39.75" customHeight="1" x14ac:dyDescent="0.25">
      <c r="CS168" s="49"/>
      <c r="CT168" s="49"/>
      <c r="CU168" s="49"/>
      <c r="CV168" s="49"/>
      <c r="CW168" s="50"/>
      <c r="CX168" s="49"/>
      <c r="CY168" s="49"/>
      <c r="CZ168" s="49"/>
    </row>
    <row r="169" spans="97:104" ht="39.75" customHeight="1" x14ac:dyDescent="0.25">
      <c r="CS169" s="49"/>
      <c r="CT169" s="49"/>
      <c r="CU169" s="49"/>
      <c r="CV169" s="49"/>
      <c r="CW169" s="50"/>
      <c r="CX169" s="49"/>
      <c r="CY169" s="49"/>
      <c r="CZ169" s="49"/>
    </row>
    <row r="170" spans="97:104" ht="39.75" customHeight="1" x14ac:dyDescent="0.25">
      <c r="CS170" s="49"/>
      <c r="CT170" s="49"/>
      <c r="CU170" s="49"/>
      <c r="CV170" s="49"/>
      <c r="CW170" s="50"/>
      <c r="CX170" s="49"/>
      <c r="CY170" s="49"/>
      <c r="CZ170" s="49"/>
    </row>
    <row r="171" spans="97:104" ht="39.75" customHeight="1" x14ac:dyDescent="0.25">
      <c r="CS171" s="49"/>
      <c r="CT171" s="49"/>
      <c r="CU171" s="49"/>
      <c r="CV171" s="49"/>
      <c r="CW171" s="50"/>
      <c r="CX171" s="49"/>
      <c r="CY171" s="49"/>
      <c r="CZ171" s="49"/>
    </row>
    <row r="172" spans="97:104" ht="39.75" customHeight="1" x14ac:dyDescent="0.25">
      <c r="CS172" s="49"/>
      <c r="CT172" s="49"/>
      <c r="CU172" s="49"/>
      <c r="CV172" s="49"/>
      <c r="CW172" s="50"/>
      <c r="CX172" s="49"/>
      <c r="CY172" s="49"/>
      <c r="CZ172" s="49"/>
    </row>
    <row r="173" spans="97:104" ht="39.75" customHeight="1" x14ac:dyDescent="0.25">
      <c r="CS173" s="49"/>
      <c r="CT173" s="49"/>
      <c r="CU173" s="49"/>
      <c r="CV173" s="49"/>
      <c r="CW173" s="50"/>
      <c r="CX173" s="49"/>
      <c r="CY173" s="49"/>
      <c r="CZ173" s="49"/>
    </row>
    <row r="174" spans="97:104" ht="39.75" customHeight="1" x14ac:dyDescent="0.25">
      <c r="CS174" s="49"/>
      <c r="CT174" s="49"/>
      <c r="CU174" s="49"/>
      <c r="CV174" s="49"/>
      <c r="CW174" s="50"/>
      <c r="CX174" s="49"/>
      <c r="CY174" s="49"/>
      <c r="CZ174" s="49"/>
    </row>
    <row r="175" spans="97:104" ht="39.75" customHeight="1" x14ac:dyDescent="0.25">
      <c r="CS175" s="49"/>
      <c r="CT175" s="49"/>
      <c r="CU175" s="49"/>
      <c r="CV175" s="49"/>
      <c r="CW175" s="50"/>
      <c r="CX175" s="49"/>
      <c r="CY175" s="49"/>
      <c r="CZ175" s="49"/>
    </row>
    <row r="176" spans="97:104" ht="39.75" customHeight="1" x14ac:dyDescent="0.25">
      <c r="CS176" s="49"/>
      <c r="CT176" s="49"/>
      <c r="CU176" s="49"/>
      <c r="CV176" s="49"/>
      <c r="CW176" s="50"/>
      <c r="CX176" s="49"/>
      <c r="CY176" s="49"/>
      <c r="CZ176" s="49"/>
    </row>
    <row r="177" spans="97:104" ht="39.75" customHeight="1" x14ac:dyDescent="0.25">
      <c r="CS177" s="49"/>
      <c r="CT177" s="49"/>
      <c r="CU177" s="49"/>
      <c r="CV177" s="49"/>
      <c r="CW177" s="50"/>
      <c r="CX177" s="49"/>
      <c r="CY177" s="49"/>
      <c r="CZ177" s="49"/>
    </row>
    <row r="178" spans="97:104" ht="39.75" customHeight="1" x14ac:dyDescent="0.25">
      <c r="CS178" s="49"/>
      <c r="CT178" s="49"/>
      <c r="CU178" s="49"/>
      <c r="CV178" s="49"/>
      <c r="CW178" s="50"/>
      <c r="CX178" s="49"/>
      <c r="CY178" s="49"/>
      <c r="CZ178" s="49"/>
    </row>
    <row r="179" spans="97:104" ht="39.75" customHeight="1" x14ac:dyDescent="0.25">
      <c r="CS179" s="49"/>
      <c r="CT179" s="49"/>
      <c r="CU179" s="49"/>
      <c r="CV179" s="49"/>
      <c r="CW179" s="50"/>
      <c r="CX179" s="49"/>
      <c r="CY179" s="49"/>
      <c r="CZ179" s="49"/>
    </row>
    <row r="180" spans="97:104" ht="39.75" customHeight="1" x14ac:dyDescent="0.25">
      <c r="CS180" s="49"/>
      <c r="CT180" s="49"/>
      <c r="CU180" s="49"/>
      <c r="CV180" s="49"/>
      <c r="CW180" s="50"/>
      <c r="CX180" s="49"/>
      <c r="CY180" s="49"/>
      <c r="CZ180" s="49"/>
    </row>
    <row r="181" spans="97:104" ht="39.75" customHeight="1" x14ac:dyDescent="0.25">
      <c r="CS181" s="49"/>
      <c r="CT181" s="49"/>
      <c r="CU181" s="49"/>
      <c r="CV181" s="49"/>
      <c r="CW181" s="50"/>
      <c r="CX181" s="49"/>
      <c r="CY181" s="49"/>
      <c r="CZ181" s="49"/>
    </row>
    <row r="182" spans="97:104" ht="39.75" customHeight="1" x14ac:dyDescent="0.25">
      <c r="CS182" s="49"/>
      <c r="CT182" s="49"/>
      <c r="CU182" s="49"/>
      <c r="CV182" s="49"/>
      <c r="CW182" s="50"/>
      <c r="CX182" s="49"/>
      <c r="CY182" s="49"/>
      <c r="CZ182" s="49"/>
    </row>
    <row r="183" spans="97:104" ht="39.75" customHeight="1" x14ac:dyDescent="0.25">
      <c r="CS183" s="49"/>
      <c r="CT183" s="49"/>
      <c r="CU183" s="49"/>
      <c r="CV183" s="49"/>
      <c r="CW183" s="50"/>
      <c r="CX183" s="49"/>
      <c r="CY183" s="49"/>
      <c r="CZ183" s="49"/>
    </row>
    <row r="184" spans="97:104" ht="39.75" customHeight="1" x14ac:dyDescent="0.25">
      <c r="CS184" s="49"/>
      <c r="CT184" s="49"/>
      <c r="CU184" s="49"/>
      <c r="CV184" s="49"/>
      <c r="CW184" s="50"/>
      <c r="CX184" s="49"/>
      <c r="CY184" s="49"/>
      <c r="CZ184" s="49"/>
    </row>
    <row r="185" spans="97:104" ht="39.75" customHeight="1" x14ac:dyDescent="0.25">
      <c r="CS185" s="49"/>
      <c r="CT185" s="49"/>
      <c r="CU185" s="49"/>
      <c r="CV185" s="49"/>
      <c r="CW185" s="50"/>
      <c r="CX185" s="49"/>
      <c r="CY185" s="49"/>
      <c r="CZ185" s="49"/>
    </row>
    <row r="186" spans="97:104" ht="39.75" customHeight="1" x14ac:dyDescent="0.25">
      <c r="CS186" s="49"/>
      <c r="CT186" s="49"/>
      <c r="CU186" s="49"/>
      <c r="CV186" s="49"/>
      <c r="CW186" s="50"/>
      <c r="CX186" s="49"/>
      <c r="CY186" s="49"/>
      <c r="CZ186" s="49"/>
    </row>
    <row r="187" spans="97:104" ht="39.75" customHeight="1" x14ac:dyDescent="0.25">
      <c r="CS187" s="49"/>
      <c r="CT187" s="49"/>
      <c r="CU187" s="49"/>
      <c r="CV187" s="49"/>
      <c r="CW187" s="50"/>
      <c r="CX187" s="49"/>
      <c r="CY187" s="49"/>
      <c r="CZ187" s="49"/>
    </row>
    <row r="188" spans="97:104" ht="39.75" customHeight="1" x14ac:dyDescent="0.25">
      <c r="CS188" s="49"/>
      <c r="CT188" s="49"/>
      <c r="CU188" s="49"/>
      <c r="CV188" s="49"/>
      <c r="CW188" s="50"/>
      <c r="CX188" s="49"/>
      <c r="CY188" s="49"/>
      <c r="CZ188" s="49"/>
    </row>
    <row r="189" spans="97:104" ht="39.75" customHeight="1" x14ac:dyDescent="0.25">
      <c r="CS189" s="49"/>
      <c r="CT189" s="49"/>
      <c r="CU189" s="49"/>
      <c r="CV189" s="49"/>
      <c r="CW189" s="50"/>
      <c r="CX189" s="49"/>
      <c r="CY189" s="49"/>
      <c r="CZ189" s="49"/>
    </row>
    <row r="190" spans="97:104" ht="39.75" customHeight="1" x14ac:dyDescent="0.25">
      <c r="CS190" s="49"/>
      <c r="CT190" s="49"/>
      <c r="CU190" s="49"/>
      <c r="CV190" s="49"/>
      <c r="CW190" s="50"/>
      <c r="CX190" s="49"/>
      <c r="CY190" s="49"/>
      <c r="CZ190" s="49"/>
    </row>
    <row r="191" spans="97:104" ht="39.75" customHeight="1" x14ac:dyDescent="0.25">
      <c r="CS191" s="49"/>
      <c r="CT191" s="49"/>
      <c r="CU191" s="49"/>
      <c r="CV191" s="49"/>
      <c r="CW191" s="50"/>
      <c r="CX191" s="49"/>
      <c r="CY191" s="49"/>
      <c r="CZ191" s="49"/>
    </row>
    <row r="192" spans="97:104" ht="39.75" customHeight="1" x14ac:dyDescent="0.25">
      <c r="CS192" s="49"/>
      <c r="CT192" s="49"/>
      <c r="CU192" s="49"/>
      <c r="CV192" s="49"/>
      <c r="CW192" s="50"/>
      <c r="CX192" s="49"/>
      <c r="CY192" s="49"/>
      <c r="CZ192" s="49"/>
    </row>
    <row r="193" spans="97:104" ht="39.75" customHeight="1" x14ac:dyDescent="0.25">
      <c r="CS193" s="49"/>
      <c r="CT193" s="49"/>
      <c r="CU193" s="49"/>
      <c r="CV193" s="49"/>
      <c r="CW193" s="50"/>
      <c r="CX193" s="49"/>
      <c r="CY193" s="49"/>
      <c r="CZ193" s="49"/>
    </row>
    <row r="194" spans="97:104" ht="39.75" customHeight="1" x14ac:dyDescent="0.25">
      <c r="CS194" s="49"/>
      <c r="CT194" s="49"/>
      <c r="CU194" s="49"/>
      <c r="CV194" s="49"/>
      <c r="CW194" s="50"/>
      <c r="CX194" s="49"/>
      <c r="CY194" s="49"/>
      <c r="CZ194" s="49"/>
    </row>
    <row r="195" spans="97:104" ht="39.75" customHeight="1" x14ac:dyDescent="0.25">
      <c r="CS195" s="49"/>
      <c r="CT195" s="49"/>
      <c r="CU195" s="49"/>
      <c r="CV195" s="49"/>
      <c r="CW195" s="50"/>
      <c r="CX195" s="49"/>
      <c r="CY195" s="49"/>
      <c r="CZ195" s="49"/>
    </row>
    <row r="196" spans="97:104" ht="39.75" customHeight="1" x14ac:dyDescent="0.25">
      <c r="CS196" s="49"/>
      <c r="CT196" s="49"/>
      <c r="CU196" s="49"/>
      <c r="CV196" s="49"/>
      <c r="CW196" s="50"/>
      <c r="CX196" s="49"/>
      <c r="CY196" s="49"/>
      <c r="CZ196" s="49"/>
    </row>
    <row r="197" spans="97:104" ht="39.75" customHeight="1" x14ac:dyDescent="0.25">
      <c r="CS197" s="49"/>
      <c r="CT197" s="49"/>
      <c r="CU197" s="49"/>
      <c r="CV197" s="49"/>
      <c r="CW197" s="50"/>
      <c r="CX197" s="49"/>
      <c r="CY197" s="49"/>
      <c r="CZ197" s="49"/>
    </row>
    <row r="198" spans="97:104" ht="39.75" customHeight="1" x14ac:dyDescent="0.25">
      <c r="CS198" s="49"/>
      <c r="CT198" s="49"/>
      <c r="CU198" s="49"/>
      <c r="CV198" s="49"/>
      <c r="CW198" s="50"/>
      <c r="CX198" s="49"/>
      <c r="CY198" s="49"/>
      <c r="CZ198" s="49"/>
    </row>
    <row r="199" spans="97:104" ht="39.75" customHeight="1" x14ac:dyDescent="0.25">
      <c r="CS199" s="49"/>
      <c r="CT199" s="49"/>
      <c r="CU199" s="49"/>
      <c r="CV199" s="49"/>
      <c r="CW199" s="50"/>
      <c r="CX199" s="49"/>
      <c r="CY199" s="49"/>
      <c r="CZ199" s="49"/>
    </row>
    <row r="200" spans="97:104" ht="39.75" customHeight="1" x14ac:dyDescent="0.25">
      <c r="CS200" s="49"/>
      <c r="CT200" s="49"/>
      <c r="CU200" s="49"/>
      <c r="CV200" s="49"/>
      <c r="CW200" s="50"/>
      <c r="CX200" s="49"/>
      <c r="CY200" s="49"/>
      <c r="CZ200" s="49"/>
    </row>
    <row r="201" spans="97:104" ht="39.75" customHeight="1" x14ac:dyDescent="0.25">
      <c r="CS201" s="49"/>
      <c r="CT201" s="49"/>
      <c r="CU201" s="49"/>
      <c r="CV201" s="49"/>
      <c r="CW201" s="50"/>
      <c r="CX201" s="49"/>
      <c r="CY201" s="49"/>
      <c r="CZ201" s="49"/>
    </row>
    <row r="202" spans="97:104" ht="39.75" customHeight="1" x14ac:dyDescent="0.25">
      <c r="CS202" s="49"/>
      <c r="CT202" s="49"/>
      <c r="CU202" s="49"/>
      <c r="CV202" s="49"/>
      <c r="CW202" s="50"/>
      <c r="CX202" s="49"/>
      <c r="CY202" s="49"/>
      <c r="CZ202" s="49"/>
    </row>
    <row r="203" spans="97:104" ht="39.75" customHeight="1" x14ac:dyDescent="0.25">
      <c r="CS203" s="49"/>
      <c r="CT203" s="49"/>
      <c r="CU203" s="49"/>
      <c r="CV203" s="49"/>
      <c r="CW203" s="50"/>
      <c r="CX203" s="49"/>
      <c r="CY203" s="49"/>
      <c r="CZ203" s="49"/>
    </row>
    <row r="204" spans="97:104" ht="39.75" customHeight="1" x14ac:dyDescent="0.25">
      <c r="CS204" s="49"/>
      <c r="CT204" s="49"/>
      <c r="CU204" s="49"/>
      <c r="CV204" s="49"/>
      <c r="CW204" s="50"/>
      <c r="CX204" s="49"/>
      <c r="CY204" s="49"/>
      <c r="CZ204" s="49"/>
    </row>
    <row r="205" spans="97:104" ht="39.75" customHeight="1" x14ac:dyDescent="0.25">
      <c r="CS205" s="49"/>
      <c r="CT205" s="49"/>
      <c r="CU205" s="49"/>
      <c r="CV205" s="49"/>
      <c r="CW205" s="50"/>
      <c r="CX205" s="49"/>
      <c r="CY205" s="49"/>
      <c r="CZ205" s="49"/>
    </row>
    <row r="206" spans="97:104" ht="39.75" customHeight="1" x14ac:dyDescent="0.25">
      <c r="CS206" s="49"/>
      <c r="CT206" s="49"/>
      <c r="CU206" s="49"/>
      <c r="CV206" s="49"/>
      <c r="CW206" s="50"/>
      <c r="CX206" s="49"/>
      <c r="CY206" s="49"/>
      <c r="CZ206" s="49"/>
    </row>
    <row r="207" spans="97:104" ht="39.75" customHeight="1" x14ac:dyDescent="0.25">
      <c r="CS207" s="49"/>
      <c r="CT207" s="49"/>
      <c r="CU207" s="49"/>
      <c r="CV207" s="49"/>
      <c r="CW207" s="50"/>
      <c r="CX207" s="49"/>
      <c r="CY207" s="49"/>
      <c r="CZ207" s="49"/>
    </row>
    <row r="208" spans="97:104" ht="39.75" customHeight="1" x14ac:dyDescent="0.25">
      <c r="CS208" s="49"/>
      <c r="CT208" s="49"/>
      <c r="CU208" s="49"/>
      <c r="CV208" s="49"/>
      <c r="CW208" s="50"/>
      <c r="CX208" s="49"/>
      <c r="CY208" s="49"/>
      <c r="CZ208" s="49"/>
    </row>
    <row r="209" spans="97:104" ht="39.75" customHeight="1" x14ac:dyDescent="0.25">
      <c r="CS209" s="49"/>
      <c r="CT209" s="49"/>
      <c r="CU209" s="49"/>
      <c r="CV209" s="49"/>
      <c r="CW209" s="50"/>
      <c r="CX209" s="49"/>
      <c r="CY209" s="49"/>
      <c r="CZ209" s="49"/>
    </row>
    <row r="210" spans="97:104" ht="39.75" customHeight="1" x14ac:dyDescent="0.25">
      <c r="CS210" s="49"/>
      <c r="CT210" s="49"/>
      <c r="CU210" s="49"/>
      <c r="CV210" s="49"/>
      <c r="CW210" s="50"/>
      <c r="CX210" s="49"/>
      <c r="CY210" s="49"/>
      <c r="CZ210" s="49"/>
    </row>
    <row r="211" spans="97:104" ht="39.75" customHeight="1" x14ac:dyDescent="0.25">
      <c r="CS211" s="49"/>
      <c r="CT211" s="49"/>
      <c r="CU211" s="49"/>
      <c r="CV211" s="49"/>
      <c r="CW211" s="50"/>
      <c r="CX211" s="49"/>
      <c r="CY211" s="49"/>
      <c r="CZ211" s="49"/>
    </row>
    <row r="212" spans="97:104" ht="39.75" customHeight="1" x14ac:dyDescent="0.25">
      <c r="CS212" s="49"/>
      <c r="CT212" s="49"/>
      <c r="CU212" s="49"/>
      <c r="CV212" s="49"/>
      <c r="CW212" s="50"/>
      <c r="CX212" s="49"/>
      <c r="CY212" s="49"/>
      <c r="CZ212" s="49"/>
    </row>
    <row r="213" spans="97:104" ht="39.75" customHeight="1" x14ac:dyDescent="0.25">
      <c r="CS213" s="49"/>
      <c r="CT213" s="49"/>
      <c r="CU213" s="49"/>
      <c r="CV213" s="49"/>
      <c r="CW213" s="50"/>
      <c r="CX213" s="49"/>
      <c r="CY213" s="49"/>
      <c r="CZ213" s="49"/>
    </row>
    <row r="214" spans="97:104" ht="39.75" customHeight="1" x14ac:dyDescent="0.25">
      <c r="CS214" s="49"/>
      <c r="CT214" s="49"/>
      <c r="CU214" s="49"/>
      <c r="CV214" s="49"/>
      <c r="CW214" s="50"/>
      <c r="CX214" s="49"/>
      <c r="CY214" s="49"/>
      <c r="CZ214" s="49"/>
    </row>
    <row r="215" spans="97:104" ht="39.75" customHeight="1" x14ac:dyDescent="0.25">
      <c r="CS215" s="49"/>
      <c r="CT215" s="49"/>
      <c r="CU215" s="49"/>
      <c r="CV215" s="49"/>
      <c r="CW215" s="50"/>
      <c r="CX215" s="49"/>
      <c r="CY215" s="49"/>
      <c r="CZ215" s="49"/>
    </row>
    <row r="216" spans="97:104" ht="39.75" customHeight="1" x14ac:dyDescent="0.25">
      <c r="CS216" s="49"/>
      <c r="CT216" s="49"/>
      <c r="CU216" s="49"/>
      <c r="CV216" s="49"/>
      <c r="CW216" s="50"/>
      <c r="CX216" s="49"/>
      <c r="CY216" s="49"/>
      <c r="CZ216" s="49"/>
    </row>
    <row r="217" spans="97:104" ht="39.75" customHeight="1" x14ac:dyDescent="0.25">
      <c r="CS217" s="49"/>
      <c r="CT217" s="49"/>
      <c r="CU217" s="49"/>
      <c r="CV217" s="49"/>
      <c r="CW217" s="50"/>
      <c r="CX217" s="49"/>
      <c r="CY217" s="49"/>
      <c r="CZ217" s="49"/>
    </row>
    <row r="218" spans="97:104" ht="39.75" customHeight="1" x14ac:dyDescent="0.25">
      <c r="CS218" s="49"/>
      <c r="CT218" s="49"/>
      <c r="CU218" s="49"/>
      <c r="CV218" s="49"/>
      <c r="CW218" s="50"/>
      <c r="CX218" s="49"/>
      <c r="CY218" s="49"/>
      <c r="CZ218" s="49"/>
    </row>
    <row r="219" spans="97:104" ht="39.75" customHeight="1" x14ac:dyDescent="0.25">
      <c r="CS219" s="49"/>
      <c r="CT219" s="49"/>
      <c r="CU219" s="49"/>
      <c r="CV219" s="49"/>
      <c r="CW219" s="50"/>
      <c r="CX219" s="49"/>
      <c r="CY219" s="49"/>
      <c r="CZ219" s="49"/>
    </row>
    <row r="220" spans="97:104" ht="39.75" customHeight="1" x14ac:dyDescent="0.25">
      <c r="CS220" s="49"/>
      <c r="CT220" s="49"/>
      <c r="CU220" s="49"/>
      <c r="CV220" s="49"/>
      <c r="CW220" s="50"/>
      <c r="CX220" s="49"/>
      <c r="CY220" s="49"/>
      <c r="CZ220" s="49"/>
    </row>
    <row r="221" spans="97:104" ht="39.75" customHeight="1" x14ac:dyDescent="0.25">
      <c r="CS221" s="49"/>
      <c r="CT221" s="49"/>
      <c r="CU221" s="49"/>
      <c r="CV221" s="49"/>
      <c r="CW221" s="50"/>
      <c r="CX221" s="49"/>
      <c r="CY221" s="49"/>
      <c r="CZ221" s="49"/>
    </row>
    <row r="222" spans="97:104" ht="39.75" customHeight="1" x14ac:dyDescent="0.25">
      <c r="CS222" s="49"/>
      <c r="CT222" s="49"/>
      <c r="CU222" s="49"/>
      <c r="CV222" s="49"/>
      <c r="CW222" s="50"/>
      <c r="CX222" s="49"/>
      <c r="CY222" s="49"/>
      <c r="CZ222" s="49"/>
    </row>
    <row r="223" spans="97:104" ht="39.75" customHeight="1" x14ac:dyDescent="0.25">
      <c r="CS223" s="49"/>
      <c r="CT223" s="49"/>
      <c r="CU223" s="49"/>
      <c r="CV223" s="49"/>
      <c r="CW223" s="50"/>
      <c r="CX223" s="49"/>
      <c r="CY223" s="49"/>
      <c r="CZ223" s="49"/>
    </row>
    <row r="224" spans="97:104" ht="39.75" customHeight="1" x14ac:dyDescent="0.25">
      <c r="CS224" s="49"/>
      <c r="CT224" s="49"/>
      <c r="CU224" s="49"/>
      <c r="CV224" s="49"/>
      <c r="CW224" s="50"/>
      <c r="CX224" s="49"/>
      <c r="CY224" s="49"/>
      <c r="CZ224" s="49"/>
    </row>
    <row r="225" spans="97:104" ht="39.75" customHeight="1" x14ac:dyDescent="0.25">
      <c r="CS225" s="49"/>
      <c r="CT225" s="49"/>
      <c r="CU225" s="49"/>
      <c r="CV225" s="49"/>
      <c r="CW225" s="50"/>
      <c r="CX225" s="49"/>
      <c r="CY225" s="49"/>
      <c r="CZ225" s="49"/>
    </row>
    <row r="226" spans="97:104" ht="39.75" customHeight="1" x14ac:dyDescent="0.25">
      <c r="CS226" s="49"/>
      <c r="CT226" s="49"/>
      <c r="CU226" s="49"/>
      <c r="CV226" s="49"/>
      <c r="CW226" s="50"/>
      <c r="CX226" s="49"/>
      <c r="CY226" s="49"/>
      <c r="CZ226" s="49"/>
    </row>
    <row r="227" spans="97:104" ht="39.75" customHeight="1" x14ac:dyDescent="0.25">
      <c r="CS227" s="49"/>
      <c r="CT227" s="49"/>
      <c r="CU227" s="49"/>
      <c r="CV227" s="49"/>
      <c r="CW227" s="50"/>
      <c r="CX227" s="49"/>
      <c r="CY227" s="49"/>
      <c r="CZ227" s="49"/>
    </row>
    <row r="228" spans="97:104" ht="39.75" customHeight="1" x14ac:dyDescent="0.25">
      <c r="CS228" s="49"/>
      <c r="CT228" s="49"/>
      <c r="CU228" s="49"/>
      <c r="CV228" s="49"/>
      <c r="CW228" s="50"/>
      <c r="CX228" s="49"/>
      <c r="CY228" s="49"/>
      <c r="CZ228" s="49"/>
    </row>
    <row r="229" spans="97:104" ht="39.75" customHeight="1" x14ac:dyDescent="0.25">
      <c r="CS229" s="49"/>
      <c r="CT229" s="49"/>
      <c r="CU229" s="49"/>
      <c r="CV229" s="49"/>
      <c r="CW229" s="50"/>
      <c r="CX229" s="49"/>
      <c r="CY229" s="49"/>
      <c r="CZ229" s="49"/>
    </row>
    <row r="230" spans="97:104" ht="39.75" customHeight="1" x14ac:dyDescent="0.25">
      <c r="CS230" s="49"/>
      <c r="CT230" s="49"/>
      <c r="CU230" s="49"/>
      <c r="CV230" s="49"/>
      <c r="CW230" s="50"/>
      <c r="CX230" s="49"/>
      <c r="CY230" s="49"/>
      <c r="CZ230" s="49"/>
    </row>
    <row r="231" spans="97:104" ht="39.75" customHeight="1" x14ac:dyDescent="0.25">
      <c r="CS231" s="49"/>
      <c r="CT231" s="49"/>
      <c r="CU231" s="49"/>
      <c r="CV231" s="49"/>
      <c r="CW231" s="50"/>
      <c r="CX231" s="49"/>
      <c r="CY231" s="49"/>
      <c r="CZ231" s="49"/>
    </row>
    <row r="232" spans="97:104" ht="39.75" customHeight="1" x14ac:dyDescent="0.25">
      <c r="CS232" s="49"/>
      <c r="CT232" s="49"/>
      <c r="CU232" s="49"/>
      <c r="CV232" s="49"/>
      <c r="CW232" s="50"/>
      <c r="CX232" s="49"/>
      <c r="CY232" s="49"/>
      <c r="CZ232" s="49"/>
    </row>
    <row r="233" spans="97:104" ht="39.75" customHeight="1" x14ac:dyDescent="0.25">
      <c r="CS233" s="49"/>
      <c r="CT233" s="49"/>
      <c r="CU233" s="49"/>
      <c r="CV233" s="49"/>
      <c r="CW233" s="50"/>
      <c r="CX233" s="49"/>
      <c r="CY233" s="49"/>
      <c r="CZ233" s="49"/>
    </row>
    <row r="234" spans="97:104" ht="39.75" customHeight="1" x14ac:dyDescent="0.25">
      <c r="CS234" s="49"/>
      <c r="CT234" s="49"/>
      <c r="CU234" s="49"/>
      <c r="CV234" s="49"/>
      <c r="CW234" s="50"/>
      <c r="CX234" s="49"/>
      <c r="CY234" s="49"/>
      <c r="CZ234" s="49"/>
    </row>
    <row r="235" spans="97:104" ht="39.75" customHeight="1" x14ac:dyDescent="0.25">
      <c r="CS235" s="49"/>
      <c r="CT235" s="49"/>
      <c r="CU235" s="49"/>
      <c r="CV235" s="49"/>
      <c r="CW235" s="50"/>
      <c r="CX235" s="49"/>
      <c r="CY235" s="49"/>
      <c r="CZ235" s="49"/>
    </row>
    <row r="236" spans="97:104" ht="39.75" customHeight="1" x14ac:dyDescent="0.25">
      <c r="CS236" s="49"/>
      <c r="CT236" s="49"/>
      <c r="CU236" s="49"/>
      <c r="CV236" s="49"/>
      <c r="CW236" s="50"/>
      <c r="CX236" s="49"/>
      <c r="CY236" s="49"/>
      <c r="CZ236" s="49"/>
    </row>
    <row r="237" spans="97:104" ht="39.75" customHeight="1" x14ac:dyDescent="0.25">
      <c r="CS237" s="49"/>
      <c r="CT237" s="49"/>
      <c r="CU237" s="49"/>
      <c r="CV237" s="49"/>
      <c r="CW237" s="50"/>
      <c r="CX237" s="49"/>
      <c r="CY237" s="49"/>
      <c r="CZ237" s="49"/>
    </row>
    <row r="238" spans="97:104" ht="39.75" customHeight="1" x14ac:dyDescent="0.25">
      <c r="CS238" s="49"/>
      <c r="CT238" s="49"/>
      <c r="CU238" s="49"/>
      <c r="CV238" s="49"/>
      <c r="CW238" s="50"/>
      <c r="CX238" s="49"/>
      <c r="CY238" s="49"/>
      <c r="CZ238" s="49"/>
    </row>
    <row r="239" spans="97:104" ht="39.75" customHeight="1" x14ac:dyDescent="0.25">
      <c r="CS239" s="49"/>
      <c r="CT239" s="49"/>
      <c r="CU239" s="49"/>
      <c r="CV239" s="49"/>
      <c r="CW239" s="50"/>
      <c r="CX239" s="49"/>
      <c r="CY239" s="49"/>
      <c r="CZ239" s="49"/>
    </row>
    <row r="240" spans="97:104" ht="39.75" customHeight="1" x14ac:dyDescent="0.25">
      <c r="CS240" s="49"/>
      <c r="CT240" s="49"/>
      <c r="CU240" s="49"/>
      <c r="CV240" s="49"/>
      <c r="CW240" s="50"/>
      <c r="CX240" s="49"/>
      <c r="CY240" s="49"/>
      <c r="CZ240" s="49"/>
    </row>
    <row r="241" spans="97:104" ht="39.75" customHeight="1" x14ac:dyDescent="0.25">
      <c r="CS241" s="49"/>
      <c r="CT241" s="49"/>
      <c r="CU241" s="49"/>
      <c r="CV241" s="49"/>
      <c r="CW241" s="50"/>
      <c r="CX241" s="49"/>
      <c r="CY241" s="49"/>
      <c r="CZ241" s="49"/>
    </row>
    <row r="242" spans="97:104" ht="39.75" customHeight="1" x14ac:dyDescent="0.25">
      <c r="CS242" s="49"/>
      <c r="CT242" s="49"/>
      <c r="CU242" s="49"/>
      <c r="CV242" s="49"/>
      <c r="CW242" s="50"/>
      <c r="CX242" s="49"/>
      <c r="CY242" s="49"/>
      <c r="CZ242" s="49"/>
    </row>
    <row r="243" spans="97:104" ht="39.75" customHeight="1" x14ac:dyDescent="0.25">
      <c r="CS243" s="49"/>
      <c r="CT243" s="49"/>
      <c r="CU243" s="49"/>
      <c r="CV243" s="49"/>
      <c r="CW243" s="50"/>
      <c r="CX243" s="49"/>
      <c r="CY243" s="49"/>
      <c r="CZ243" s="49"/>
    </row>
    <row r="244" spans="97:104" ht="39.75" customHeight="1" x14ac:dyDescent="0.25">
      <c r="CS244" s="49"/>
      <c r="CT244" s="49"/>
      <c r="CU244" s="49"/>
      <c r="CV244" s="49"/>
      <c r="CW244" s="50"/>
      <c r="CX244" s="49"/>
      <c r="CY244" s="49"/>
      <c r="CZ244" s="49"/>
    </row>
    <row r="245" spans="97:104" ht="39.75" customHeight="1" x14ac:dyDescent="0.25">
      <c r="CS245" s="49"/>
      <c r="CT245" s="49"/>
      <c r="CU245" s="49"/>
      <c r="CV245" s="49"/>
      <c r="CW245" s="50"/>
      <c r="CX245" s="49"/>
      <c r="CY245" s="49"/>
      <c r="CZ245" s="49"/>
    </row>
    <row r="246" spans="97:104" ht="39.75" customHeight="1" x14ac:dyDescent="0.25">
      <c r="CS246" s="49"/>
      <c r="CT246" s="49"/>
      <c r="CU246" s="49"/>
      <c r="CV246" s="49"/>
      <c r="CW246" s="50"/>
      <c r="CX246" s="49"/>
      <c r="CY246" s="49"/>
      <c r="CZ246" s="49"/>
    </row>
    <row r="247" spans="97:104" ht="39.75" customHeight="1" x14ac:dyDescent="0.25">
      <c r="CS247" s="49"/>
      <c r="CT247" s="49"/>
      <c r="CU247" s="49"/>
      <c r="CV247" s="49"/>
      <c r="CW247" s="50"/>
      <c r="CX247" s="49"/>
      <c r="CY247" s="49"/>
      <c r="CZ247" s="49"/>
    </row>
    <row r="248" spans="97:104" ht="39.75" customHeight="1" x14ac:dyDescent="0.25">
      <c r="CS248" s="49"/>
      <c r="CT248" s="49"/>
      <c r="CU248" s="49"/>
      <c r="CV248" s="49"/>
      <c r="CW248" s="50"/>
      <c r="CX248" s="49"/>
      <c r="CY248" s="49"/>
      <c r="CZ248" s="49"/>
    </row>
    <row r="249" spans="97:104" ht="39.75" customHeight="1" x14ac:dyDescent="0.25">
      <c r="CS249" s="49"/>
      <c r="CT249" s="49"/>
      <c r="CU249" s="49"/>
      <c r="CV249" s="49"/>
      <c r="CW249" s="50"/>
      <c r="CX249" s="49"/>
      <c r="CY249" s="49"/>
      <c r="CZ249" s="49"/>
    </row>
    <row r="250" spans="97:104" ht="39.75" customHeight="1" x14ac:dyDescent="0.25">
      <c r="CS250" s="49"/>
      <c r="CT250" s="49"/>
      <c r="CU250" s="49"/>
      <c r="CV250" s="49"/>
      <c r="CW250" s="50"/>
      <c r="CX250" s="49"/>
      <c r="CY250" s="49"/>
      <c r="CZ250" s="49"/>
    </row>
    <row r="251" spans="97:104" ht="39.75" customHeight="1" x14ac:dyDescent="0.25">
      <c r="CS251" s="49"/>
      <c r="CT251" s="49"/>
      <c r="CU251" s="49"/>
      <c r="CV251" s="49"/>
      <c r="CW251" s="50"/>
      <c r="CX251" s="49"/>
      <c r="CY251" s="49"/>
      <c r="CZ251" s="49"/>
    </row>
    <row r="252" spans="97:104" ht="39.75" customHeight="1" x14ac:dyDescent="0.25">
      <c r="CS252" s="49"/>
      <c r="CT252" s="49"/>
      <c r="CU252" s="49"/>
      <c r="CV252" s="49"/>
      <c r="CW252" s="50"/>
      <c r="CX252" s="49"/>
      <c r="CY252" s="49"/>
      <c r="CZ252" s="49"/>
    </row>
    <row r="253" spans="97:104" ht="39.75" customHeight="1" x14ac:dyDescent="0.25">
      <c r="CS253" s="49"/>
      <c r="CT253" s="49"/>
      <c r="CU253" s="49"/>
      <c r="CV253" s="49"/>
      <c r="CW253" s="50"/>
      <c r="CX253" s="49"/>
      <c r="CY253" s="49"/>
      <c r="CZ253" s="49"/>
    </row>
    <row r="254" spans="97:104" ht="39.75" customHeight="1" x14ac:dyDescent="0.25">
      <c r="CS254" s="49"/>
      <c r="CT254" s="49"/>
      <c r="CU254" s="49"/>
      <c r="CV254" s="49"/>
      <c r="CW254" s="50"/>
      <c r="CX254" s="49"/>
      <c r="CY254" s="49"/>
      <c r="CZ254" s="49"/>
    </row>
    <row r="255" spans="97:104" ht="39.75" customHeight="1" x14ac:dyDescent="0.25">
      <c r="CS255" s="49"/>
      <c r="CT255" s="49"/>
      <c r="CU255" s="49"/>
      <c r="CV255" s="49"/>
      <c r="CW255" s="50"/>
      <c r="CX255" s="49"/>
      <c r="CY255" s="49"/>
      <c r="CZ255" s="49"/>
    </row>
    <row r="256" spans="97:104" ht="39.75" customHeight="1" x14ac:dyDescent="0.25">
      <c r="CS256" s="49"/>
      <c r="CT256" s="49"/>
      <c r="CU256" s="49"/>
      <c r="CV256" s="49"/>
      <c r="CW256" s="50"/>
      <c r="CX256" s="49"/>
      <c r="CY256" s="49"/>
      <c r="CZ256" s="49"/>
    </row>
    <row r="257" spans="97:104" ht="39.75" customHeight="1" x14ac:dyDescent="0.25">
      <c r="CS257" s="49"/>
      <c r="CT257" s="49"/>
      <c r="CU257" s="49"/>
      <c r="CV257" s="49"/>
      <c r="CW257" s="50"/>
      <c r="CX257" s="49"/>
      <c r="CY257" s="49"/>
      <c r="CZ257" s="49"/>
    </row>
    <row r="258" spans="97:104" ht="39.75" customHeight="1" x14ac:dyDescent="0.25">
      <c r="CS258" s="49"/>
      <c r="CT258" s="49"/>
      <c r="CU258" s="49"/>
      <c r="CV258" s="49"/>
      <c r="CW258" s="50"/>
      <c r="CX258" s="49"/>
      <c r="CY258" s="49"/>
      <c r="CZ258" s="49"/>
    </row>
    <row r="259" spans="97:104" ht="39.75" customHeight="1" x14ac:dyDescent="0.25">
      <c r="CS259" s="49"/>
      <c r="CT259" s="49"/>
      <c r="CU259" s="49"/>
      <c r="CV259" s="49"/>
      <c r="CW259" s="50"/>
      <c r="CX259" s="49"/>
      <c r="CY259" s="49"/>
      <c r="CZ259" s="49"/>
    </row>
    <row r="260" spans="97:104" ht="39.75" customHeight="1" x14ac:dyDescent="0.25">
      <c r="CS260" s="49"/>
      <c r="CT260" s="49"/>
      <c r="CU260" s="49"/>
      <c r="CV260" s="49"/>
      <c r="CW260" s="50"/>
      <c r="CX260" s="49"/>
      <c r="CY260" s="49"/>
      <c r="CZ260" s="49"/>
    </row>
    <row r="261" spans="97:104" ht="39.75" customHeight="1" x14ac:dyDescent="0.25">
      <c r="CS261" s="49"/>
      <c r="CT261" s="49"/>
      <c r="CU261" s="49"/>
      <c r="CV261" s="49"/>
      <c r="CW261" s="50"/>
      <c r="CX261" s="49"/>
      <c r="CY261" s="49"/>
      <c r="CZ261" s="49"/>
    </row>
    <row r="262" spans="97:104" ht="39.75" customHeight="1" x14ac:dyDescent="0.25">
      <c r="CS262" s="49"/>
      <c r="CT262" s="49"/>
      <c r="CU262" s="49"/>
      <c r="CV262" s="49"/>
      <c r="CW262" s="50"/>
      <c r="CX262" s="49"/>
      <c r="CY262" s="49"/>
      <c r="CZ262" s="49"/>
    </row>
    <row r="263" spans="97:104" ht="39.75" customHeight="1" x14ac:dyDescent="0.25">
      <c r="CS263" s="49"/>
      <c r="CT263" s="49"/>
      <c r="CU263" s="49"/>
      <c r="CV263" s="49"/>
      <c r="CW263" s="50"/>
      <c r="CX263" s="49"/>
      <c r="CY263" s="49"/>
      <c r="CZ263" s="49"/>
    </row>
    <row r="264" spans="97:104" ht="39.75" customHeight="1" x14ac:dyDescent="0.25">
      <c r="CS264" s="49"/>
      <c r="CT264" s="49"/>
      <c r="CU264" s="49"/>
      <c r="CV264" s="49"/>
      <c r="CW264" s="50"/>
      <c r="CX264" s="49"/>
      <c r="CY264" s="49"/>
      <c r="CZ264" s="49"/>
    </row>
    <row r="265" spans="97:104" ht="39.75" customHeight="1" x14ac:dyDescent="0.25">
      <c r="CS265" s="49"/>
      <c r="CT265" s="49"/>
      <c r="CU265" s="49"/>
      <c r="CV265" s="49"/>
      <c r="CW265" s="50"/>
      <c r="CX265" s="49"/>
      <c r="CY265" s="49"/>
      <c r="CZ265" s="49"/>
    </row>
    <row r="266" spans="97:104" ht="39.75" customHeight="1" x14ac:dyDescent="0.25">
      <c r="CS266" s="49"/>
      <c r="CT266" s="49"/>
      <c r="CU266" s="49"/>
      <c r="CV266" s="49"/>
      <c r="CW266" s="50"/>
      <c r="CX266" s="49"/>
      <c r="CY266" s="49"/>
      <c r="CZ266" s="49"/>
    </row>
    <row r="267" spans="97:104" ht="39.75" customHeight="1" x14ac:dyDescent="0.25">
      <c r="CS267" s="49"/>
      <c r="CT267" s="49"/>
      <c r="CU267" s="49"/>
      <c r="CV267" s="49"/>
      <c r="CW267" s="50"/>
      <c r="CX267" s="49"/>
      <c r="CY267" s="49"/>
      <c r="CZ267" s="49"/>
    </row>
    <row r="268" spans="97:104" ht="39.75" customHeight="1" x14ac:dyDescent="0.25">
      <c r="CS268" s="49"/>
      <c r="CT268" s="49"/>
      <c r="CU268" s="49"/>
      <c r="CV268" s="49"/>
      <c r="CW268" s="50"/>
      <c r="CX268" s="49"/>
      <c r="CY268" s="49"/>
      <c r="CZ268" s="49"/>
    </row>
    <row r="269" spans="97:104" ht="39.75" customHeight="1" x14ac:dyDescent="0.25">
      <c r="CS269" s="49"/>
      <c r="CT269" s="49"/>
      <c r="CU269" s="49"/>
      <c r="CV269" s="49"/>
      <c r="CW269" s="50"/>
      <c r="CX269" s="49"/>
      <c r="CY269" s="49"/>
      <c r="CZ269" s="49"/>
    </row>
    <row r="270" spans="97:104" ht="39.75" customHeight="1" x14ac:dyDescent="0.25">
      <c r="CS270" s="49"/>
      <c r="CT270" s="49"/>
      <c r="CU270" s="49"/>
      <c r="CV270" s="49"/>
      <c r="CW270" s="50"/>
      <c r="CX270" s="49"/>
      <c r="CY270" s="49"/>
      <c r="CZ270" s="49"/>
    </row>
    <row r="271" spans="97:104" ht="39.75" customHeight="1" x14ac:dyDescent="0.25">
      <c r="CS271" s="49"/>
      <c r="CT271" s="49"/>
      <c r="CU271" s="49"/>
      <c r="CV271" s="49"/>
      <c r="CW271" s="50"/>
      <c r="CX271" s="49"/>
      <c r="CY271" s="49"/>
      <c r="CZ271" s="49"/>
    </row>
    <row r="272" spans="97:104" ht="39.75" customHeight="1" x14ac:dyDescent="0.25">
      <c r="CS272" s="49"/>
      <c r="CT272" s="49"/>
      <c r="CU272" s="49"/>
      <c r="CV272" s="49"/>
      <c r="CW272" s="50"/>
      <c r="CX272" s="49"/>
      <c r="CY272" s="49"/>
      <c r="CZ272" s="49"/>
    </row>
    <row r="273" spans="97:104" ht="39.75" customHeight="1" x14ac:dyDescent="0.25">
      <c r="CS273" s="49"/>
      <c r="CT273" s="49"/>
      <c r="CU273" s="49"/>
      <c r="CV273" s="49"/>
      <c r="CW273" s="50"/>
      <c r="CX273" s="49"/>
      <c r="CY273" s="49"/>
      <c r="CZ273" s="49"/>
    </row>
    <row r="274" spans="97:104" ht="39.75" customHeight="1" x14ac:dyDescent="0.25">
      <c r="CS274" s="49"/>
      <c r="CT274" s="49"/>
      <c r="CU274" s="49"/>
      <c r="CV274" s="49"/>
      <c r="CW274" s="50"/>
      <c r="CX274" s="49"/>
      <c r="CY274" s="49"/>
      <c r="CZ274" s="49"/>
    </row>
    <row r="275" spans="97:104" ht="39.75" customHeight="1" x14ac:dyDescent="0.25">
      <c r="CS275" s="49"/>
      <c r="CT275" s="49"/>
      <c r="CU275" s="49"/>
      <c r="CV275" s="49"/>
      <c r="CW275" s="50"/>
      <c r="CX275" s="49"/>
      <c r="CY275" s="49"/>
      <c r="CZ275" s="49"/>
    </row>
    <row r="276" spans="97:104" ht="39.75" customHeight="1" x14ac:dyDescent="0.25">
      <c r="CS276" s="49"/>
      <c r="CT276" s="49"/>
      <c r="CU276" s="49"/>
      <c r="CV276" s="49"/>
      <c r="CW276" s="50"/>
      <c r="CX276" s="49"/>
      <c r="CY276" s="49"/>
      <c r="CZ276" s="49"/>
    </row>
    <row r="277" spans="97:104" ht="39.75" customHeight="1" x14ac:dyDescent="0.25">
      <c r="CS277" s="49"/>
      <c r="CT277" s="49"/>
      <c r="CU277" s="49"/>
      <c r="CV277" s="49"/>
      <c r="CW277" s="50"/>
      <c r="CX277" s="49"/>
      <c r="CY277" s="49"/>
      <c r="CZ277" s="49"/>
    </row>
    <row r="278" spans="97:104" ht="39.75" customHeight="1" x14ac:dyDescent="0.25">
      <c r="CS278" s="49"/>
      <c r="CT278" s="49"/>
      <c r="CU278" s="49"/>
      <c r="CV278" s="49"/>
      <c r="CW278" s="50"/>
      <c r="CX278" s="49"/>
      <c r="CY278" s="49"/>
      <c r="CZ278" s="49"/>
    </row>
    <row r="279" spans="97:104" ht="39.75" customHeight="1" x14ac:dyDescent="0.25">
      <c r="CS279" s="49"/>
      <c r="CT279" s="49"/>
      <c r="CU279" s="49"/>
      <c r="CV279" s="49"/>
      <c r="CW279" s="50"/>
      <c r="CX279" s="49"/>
      <c r="CY279" s="49"/>
      <c r="CZ279" s="49"/>
    </row>
    <row r="280" spans="97:104" ht="39.75" customHeight="1" x14ac:dyDescent="0.25">
      <c r="CS280" s="49"/>
      <c r="CT280" s="49"/>
      <c r="CU280" s="49"/>
      <c r="CV280" s="49"/>
      <c r="CW280" s="50"/>
      <c r="CX280" s="49"/>
      <c r="CY280" s="49"/>
      <c r="CZ280" s="49"/>
    </row>
    <row r="281" spans="97:104" ht="39.75" customHeight="1" x14ac:dyDescent="0.25">
      <c r="CS281" s="49"/>
      <c r="CT281" s="49"/>
      <c r="CU281" s="49"/>
      <c r="CV281" s="49"/>
      <c r="CW281" s="50"/>
      <c r="CX281" s="49"/>
      <c r="CY281" s="49"/>
      <c r="CZ281" s="49"/>
    </row>
    <row r="282" spans="97:104" ht="39.75" customHeight="1" x14ac:dyDescent="0.25">
      <c r="CS282" s="49"/>
      <c r="CT282" s="49"/>
      <c r="CU282" s="49"/>
      <c r="CV282" s="49"/>
      <c r="CW282" s="50"/>
      <c r="CX282" s="49"/>
      <c r="CY282" s="49"/>
      <c r="CZ282" s="49"/>
    </row>
    <row r="283" spans="97:104" ht="39.75" customHeight="1" x14ac:dyDescent="0.25">
      <c r="CS283" s="49"/>
      <c r="CT283" s="49"/>
      <c r="CU283" s="49"/>
      <c r="CV283" s="49"/>
      <c r="CW283" s="50"/>
      <c r="CX283" s="49"/>
      <c r="CY283" s="49"/>
      <c r="CZ283" s="49"/>
    </row>
    <row r="284" spans="97:104" ht="39.75" customHeight="1" x14ac:dyDescent="0.25">
      <c r="CS284" s="49"/>
      <c r="CT284" s="49"/>
      <c r="CU284" s="49"/>
      <c r="CV284" s="49"/>
      <c r="CW284" s="50"/>
      <c r="CX284" s="49"/>
      <c r="CY284" s="49"/>
      <c r="CZ284" s="49"/>
    </row>
    <row r="285" spans="97:104" ht="39.75" customHeight="1" x14ac:dyDescent="0.25">
      <c r="CS285" s="49"/>
      <c r="CT285" s="49"/>
      <c r="CU285" s="49"/>
      <c r="CV285" s="49"/>
      <c r="CW285" s="50"/>
      <c r="CX285" s="49"/>
      <c r="CY285" s="49"/>
      <c r="CZ285" s="49"/>
    </row>
    <row r="286" spans="97:104" ht="39.75" customHeight="1" x14ac:dyDescent="0.25">
      <c r="CS286" s="49"/>
      <c r="CT286" s="49"/>
      <c r="CU286" s="49"/>
      <c r="CV286" s="49"/>
      <c r="CW286" s="50"/>
      <c r="CX286" s="49"/>
      <c r="CY286" s="49"/>
      <c r="CZ286" s="49"/>
    </row>
    <row r="287" spans="97:104" ht="39.75" customHeight="1" x14ac:dyDescent="0.25">
      <c r="CS287" s="49"/>
      <c r="CT287" s="49"/>
      <c r="CU287" s="49"/>
      <c r="CV287" s="49"/>
      <c r="CW287" s="50"/>
      <c r="CX287" s="49"/>
      <c r="CY287" s="49"/>
      <c r="CZ287" s="49"/>
    </row>
    <row r="288" spans="97:104" ht="39.75" customHeight="1" x14ac:dyDescent="0.25">
      <c r="CS288" s="49"/>
      <c r="CT288" s="49"/>
      <c r="CU288" s="49"/>
      <c r="CV288" s="49"/>
      <c r="CW288" s="50"/>
      <c r="CX288" s="49"/>
      <c r="CY288" s="49"/>
      <c r="CZ288" s="49"/>
    </row>
    <row r="289" spans="97:104" ht="39.75" customHeight="1" x14ac:dyDescent="0.25">
      <c r="CS289" s="49"/>
      <c r="CT289" s="49"/>
      <c r="CU289" s="49"/>
      <c r="CV289" s="49"/>
      <c r="CW289" s="50"/>
      <c r="CX289" s="49"/>
      <c r="CY289" s="49"/>
      <c r="CZ289" s="49"/>
    </row>
    <row r="290" spans="97:104" ht="39.75" customHeight="1" x14ac:dyDescent="0.25">
      <c r="CS290" s="49"/>
      <c r="CT290" s="49"/>
      <c r="CU290" s="49"/>
      <c r="CV290" s="49"/>
      <c r="CW290" s="50"/>
      <c r="CX290" s="49"/>
      <c r="CY290" s="49"/>
      <c r="CZ290" s="49"/>
    </row>
    <row r="291" spans="97:104" ht="39.75" customHeight="1" x14ac:dyDescent="0.25">
      <c r="CS291" s="49"/>
      <c r="CT291" s="49"/>
      <c r="CU291" s="49"/>
      <c r="CV291" s="49"/>
      <c r="CW291" s="50"/>
      <c r="CX291" s="49"/>
      <c r="CY291" s="49"/>
      <c r="CZ291" s="49"/>
    </row>
    <row r="292" spans="97:104" ht="39.75" customHeight="1" x14ac:dyDescent="0.25">
      <c r="CS292" s="49"/>
      <c r="CT292" s="49"/>
      <c r="CU292" s="49"/>
      <c r="CV292" s="49"/>
      <c r="CW292" s="50"/>
      <c r="CX292" s="49"/>
      <c r="CY292" s="49"/>
      <c r="CZ292" s="49"/>
    </row>
    <row r="293" spans="97:104" ht="39.75" customHeight="1" x14ac:dyDescent="0.25">
      <c r="CS293" s="49"/>
      <c r="CT293" s="49"/>
      <c r="CU293" s="49"/>
      <c r="CV293" s="49"/>
      <c r="CW293" s="50"/>
      <c r="CX293" s="49"/>
      <c r="CY293" s="49"/>
      <c r="CZ293" s="49"/>
    </row>
    <row r="294" spans="97:104" ht="39.75" customHeight="1" x14ac:dyDescent="0.25">
      <c r="CS294" s="49"/>
      <c r="CT294" s="49"/>
      <c r="CU294" s="49"/>
      <c r="CV294" s="49"/>
      <c r="CW294" s="50"/>
      <c r="CX294" s="49"/>
      <c r="CY294" s="49"/>
      <c r="CZ294" s="49"/>
    </row>
    <row r="295" spans="97:104" ht="39.75" customHeight="1" x14ac:dyDescent="0.25">
      <c r="CS295" s="49"/>
      <c r="CT295" s="49"/>
      <c r="CU295" s="49"/>
      <c r="CV295" s="49"/>
      <c r="CW295" s="50"/>
      <c r="CX295" s="49"/>
      <c r="CY295" s="49"/>
      <c r="CZ295" s="49"/>
    </row>
    <row r="296" spans="97:104" ht="39.75" customHeight="1" x14ac:dyDescent="0.25">
      <c r="CS296" s="49"/>
      <c r="CT296" s="49"/>
      <c r="CU296" s="49"/>
      <c r="CV296" s="49"/>
      <c r="CW296" s="50"/>
      <c r="CX296" s="49"/>
      <c r="CY296" s="49"/>
      <c r="CZ296" s="49"/>
    </row>
    <row r="297" spans="97:104" ht="39.75" customHeight="1" x14ac:dyDescent="0.25">
      <c r="CS297" s="49"/>
      <c r="CT297" s="49"/>
      <c r="CU297" s="49"/>
      <c r="CV297" s="49"/>
      <c r="CW297" s="50"/>
      <c r="CX297" s="49"/>
      <c r="CY297" s="49"/>
      <c r="CZ297" s="49"/>
    </row>
    <row r="298" spans="97:104" ht="39.75" customHeight="1" x14ac:dyDescent="0.25">
      <c r="CS298" s="49"/>
      <c r="CT298" s="49"/>
      <c r="CU298" s="49"/>
      <c r="CV298" s="49"/>
      <c r="CW298" s="50"/>
      <c r="CX298" s="49"/>
      <c r="CY298" s="49"/>
      <c r="CZ298" s="49"/>
    </row>
    <row r="299" spans="97:104" ht="39.75" customHeight="1" x14ac:dyDescent="0.25">
      <c r="CS299" s="49"/>
      <c r="CT299" s="49"/>
      <c r="CU299" s="49"/>
      <c r="CV299" s="49"/>
      <c r="CW299" s="50"/>
      <c r="CX299" s="49"/>
      <c r="CY299" s="49"/>
      <c r="CZ299" s="49"/>
    </row>
    <row r="300" spans="97:104" ht="39.75" customHeight="1" x14ac:dyDescent="0.25">
      <c r="CS300" s="49"/>
      <c r="CT300" s="49"/>
      <c r="CU300" s="49"/>
      <c r="CV300" s="49"/>
      <c r="CW300" s="50"/>
      <c r="CX300" s="49"/>
      <c r="CY300" s="49"/>
      <c r="CZ300" s="49"/>
    </row>
    <row r="301" spans="97:104" ht="39.75" customHeight="1" x14ac:dyDescent="0.25">
      <c r="CS301" s="49"/>
      <c r="CT301" s="49"/>
      <c r="CU301" s="49"/>
      <c r="CV301" s="49"/>
      <c r="CW301" s="50"/>
      <c r="CX301" s="49"/>
      <c r="CY301" s="49"/>
      <c r="CZ301" s="49"/>
    </row>
    <row r="302" spans="97:104" ht="39.75" customHeight="1" x14ac:dyDescent="0.25">
      <c r="CS302" s="49"/>
      <c r="CT302" s="49"/>
      <c r="CU302" s="49"/>
      <c r="CV302" s="49"/>
      <c r="CW302" s="50"/>
      <c r="CX302" s="49"/>
      <c r="CY302" s="49"/>
      <c r="CZ302" s="49"/>
    </row>
    <row r="303" spans="97:104" ht="39.75" customHeight="1" x14ac:dyDescent="0.25">
      <c r="CS303" s="49"/>
      <c r="CT303" s="49"/>
      <c r="CU303" s="49"/>
      <c r="CV303" s="49"/>
      <c r="CW303" s="50"/>
      <c r="CX303" s="49"/>
      <c r="CY303" s="49"/>
      <c r="CZ303" s="49"/>
    </row>
    <row r="304" spans="97:104" ht="39.75" customHeight="1" x14ac:dyDescent="0.25">
      <c r="CS304" s="49"/>
      <c r="CT304" s="49"/>
      <c r="CU304" s="49"/>
      <c r="CV304" s="49"/>
      <c r="CW304" s="50"/>
      <c r="CX304" s="49"/>
      <c r="CY304" s="49"/>
      <c r="CZ304" s="49"/>
    </row>
    <row r="305" spans="97:104" ht="39.75" customHeight="1" x14ac:dyDescent="0.25">
      <c r="CS305" s="49"/>
      <c r="CT305" s="49"/>
      <c r="CU305" s="49"/>
      <c r="CV305" s="49"/>
      <c r="CW305" s="50"/>
      <c r="CX305" s="49"/>
      <c r="CY305" s="49"/>
      <c r="CZ305" s="49"/>
    </row>
    <row r="306" spans="97:104" ht="39.75" customHeight="1" x14ac:dyDescent="0.25">
      <c r="CS306" s="49"/>
      <c r="CT306" s="49"/>
      <c r="CU306" s="49"/>
      <c r="CV306" s="49"/>
      <c r="CW306" s="50"/>
      <c r="CX306" s="49"/>
      <c r="CY306" s="49"/>
      <c r="CZ306" s="49"/>
    </row>
    <row r="307" spans="97:104" ht="39.75" customHeight="1" x14ac:dyDescent="0.25">
      <c r="CS307" s="49"/>
      <c r="CT307" s="49"/>
      <c r="CU307" s="49"/>
      <c r="CV307" s="49"/>
      <c r="CW307" s="50"/>
      <c r="CX307" s="49"/>
      <c r="CY307" s="49"/>
      <c r="CZ307" s="49"/>
    </row>
    <row r="308" spans="97:104" ht="39.75" customHeight="1" x14ac:dyDescent="0.25">
      <c r="CS308" s="49"/>
      <c r="CT308" s="49"/>
      <c r="CU308" s="49"/>
      <c r="CV308" s="49"/>
      <c r="CW308" s="50"/>
      <c r="CX308" s="49"/>
      <c r="CY308" s="49"/>
      <c r="CZ308" s="49"/>
    </row>
    <row r="309" spans="97:104" ht="39.75" customHeight="1" x14ac:dyDescent="0.25">
      <c r="CS309" s="49"/>
      <c r="CT309" s="49"/>
      <c r="CU309" s="49"/>
      <c r="CV309" s="49"/>
      <c r="CW309" s="50"/>
      <c r="CX309" s="49"/>
      <c r="CY309" s="49"/>
      <c r="CZ309" s="49"/>
    </row>
    <row r="310" spans="97:104" ht="39.75" customHeight="1" x14ac:dyDescent="0.25">
      <c r="CS310" s="49"/>
      <c r="CT310" s="49"/>
      <c r="CU310" s="49"/>
      <c r="CV310" s="49"/>
      <c r="CW310" s="50"/>
      <c r="CX310" s="49"/>
      <c r="CY310" s="49"/>
      <c r="CZ310" s="49"/>
    </row>
    <row r="311" spans="97:104" ht="39.75" customHeight="1" x14ac:dyDescent="0.25">
      <c r="CS311" s="49"/>
      <c r="CT311" s="49"/>
      <c r="CU311" s="49"/>
      <c r="CV311" s="49"/>
      <c r="CW311" s="50"/>
      <c r="CX311" s="49"/>
      <c r="CY311" s="49"/>
      <c r="CZ311" s="49"/>
    </row>
    <row r="312" spans="97:104" ht="39.75" customHeight="1" x14ac:dyDescent="0.25">
      <c r="CS312" s="49"/>
      <c r="CT312" s="49"/>
      <c r="CU312" s="49"/>
      <c r="CV312" s="49"/>
      <c r="CW312" s="50"/>
      <c r="CX312" s="49"/>
      <c r="CY312" s="49"/>
      <c r="CZ312" s="49"/>
    </row>
    <row r="313" spans="97:104" ht="39.75" customHeight="1" x14ac:dyDescent="0.25">
      <c r="CS313" s="49"/>
      <c r="CT313" s="49"/>
      <c r="CU313" s="49"/>
      <c r="CV313" s="49"/>
      <c r="CW313" s="50"/>
      <c r="CX313" s="49"/>
      <c r="CY313" s="49"/>
      <c r="CZ313" s="49"/>
    </row>
    <row r="314" spans="97:104" ht="39.75" customHeight="1" x14ac:dyDescent="0.25">
      <c r="CS314" s="49"/>
      <c r="CT314" s="49"/>
      <c r="CU314" s="49"/>
      <c r="CV314" s="49"/>
      <c r="CW314" s="50"/>
      <c r="CX314" s="49"/>
      <c r="CY314" s="49"/>
      <c r="CZ314" s="49"/>
    </row>
    <row r="315" spans="97:104" ht="39.75" customHeight="1" x14ac:dyDescent="0.25">
      <c r="CS315" s="49"/>
      <c r="CT315" s="49"/>
      <c r="CU315" s="49"/>
      <c r="CV315" s="49"/>
      <c r="CW315" s="50"/>
      <c r="CX315" s="49"/>
      <c r="CY315" s="49"/>
      <c r="CZ315" s="49"/>
    </row>
    <row r="316" spans="97:104" ht="39.75" customHeight="1" x14ac:dyDescent="0.25">
      <c r="CS316" s="49"/>
      <c r="CT316" s="49"/>
      <c r="CU316" s="49"/>
      <c r="CV316" s="49"/>
      <c r="CW316" s="50"/>
      <c r="CX316" s="49"/>
      <c r="CY316" s="49"/>
      <c r="CZ316" s="49"/>
    </row>
    <row r="317" spans="97:104" ht="39.75" customHeight="1" x14ac:dyDescent="0.25">
      <c r="CS317" s="49"/>
      <c r="CT317" s="49"/>
      <c r="CU317" s="49"/>
      <c r="CV317" s="49"/>
      <c r="CW317" s="50"/>
      <c r="CX317" s="49"/>
      <c r="CY317" s="49"/>
      <c r="CZ317" s="49"/>
    </row>
    <row r="318" spans="97:104" ht="39.75" customHeight="1" x14ac:dyDescent="0.25">
      <c r="CS318" s="49"/>
      <c r="CT318" s="49"/>
      <c r="CU318" s="49"/>
      <c r="CV318" s="49"/>
      <c r="CW318" s="50"/>
      <c r="CX318" s="49"/>
      <c r="CY318" s="49"/>
      <c r="CZ318" s="49"/>
    </row>
    <row r="319" spans="97:104" ht="39.75" customHeight="1" x14ac:dyDescent="0.25">
      <c r="CS319" s="49"/>
      <c r="CT319" s="49"/>
      <c r="CU319" s="49"/>
      <c r="CV319" s="49"/>
      <c r="CW319" s="50"/>
      <c r="CX319" s="49"/>
      <c r="CY319" s="49"/>
      <c r="CZ319" s="49"/>
    </row>
    <row r="320" spans="97:104" ht="39.75" customHeight="1" x14ac:dyDescent="0.25">
      <c r="CS320" s="49"/>
      <c r="CT320" s="49"/>
      <c r="CU320" s="49"/>
      <c r="CV320" s="49"/>
      <c r="CW320" s="50"/>
      <c r="CX320" s="49"/>
      <c r="CY320" s="49"/>
      <c r="CZ320" s="49"/>
    </row>
    <row r="321" spans="97:104" ht="39.75" customHeight="1" x14ac:dyDescent="0.25">
      <c r="CS321" s="49"/>
      <c r="CT321" s="49"/>
      <c r="CU321" s="49"/>
      <c r="CV321" s="49"/>
      <c r="CW321" s="50"/>
      <c r="CX321" s="49"/>
      <c r="CY321" s="49"/>
      <c r="CZ321" s="49"/>
    </row>
    <row r="322" spans="97:104" ht="39.75" customHeight="1" x14ac:dyDescent="0.25">
      <c r="CS322" s="49"/>
      <c r="CT322" s="49"/>
      <c r="CU322" s="49"/>
      <c r="CV322" s="49"/>
      <c r="CW322" s="50"/>
      <c r="CX322" s="49"/>
      <c r="CY322" s="49"/>
      <c r="CZ322" s="49"/>
    </row>
    <row r="323" spans="97:104" ht="39.75" customHeight="1" x14ac:dyDescent="0.25">
      <c r="CS323" s="49"/>
      <c r="CT323" s="49"/>
      <c r="CU323" s="49"/>
      <c r="CV323" s="49"/>
      <c r="CW323" s="50"/>
      <c r="CX323" s="49"/>
      <c r="CY323" s="49"/>
      <c r="CZ323" s="49"/>
    </row>
    <row r="324" spans="97:104" ht="39.75" customHeight="1" x14ac:dyDescent="0.25">
      <c r="CS324" s="49"/>
      <c r="CT324" s="49"/>
      <c r="CU324" s="49"/>
      <c r="CV324" s="49"/>
      <c r="CW324" s="50"/>
      <c r="CX324" s="49"/>
      <c r="CY324" s="49"/>
      <c r="CZ324" s="49"/>
    </row>
    <row r="325" spans="97:104" ht="39.75" customHeight="1" x14ac:dyDescent="0.25">
      <c r="CS325" s="49"/>
      <c r="CT325" s="49"/>
      <c r="CU325" s="49"/>
      <c r="CV325" s="49"/>
      <c r="CW325" s="50"/>
      <c r="CX325" s="49"/>
      <c r="CY325" s="49"/>
      <c r="CZ325" s="49"/>
    </row>
    <row r="326" spans="97:104" ht="39.75" customHeight="1" x14ac:dyDescent="0.25">
      <c r="CS326" s="49"/>
      <c r="CT326" s="49"/>
      <c r="CU326" s="49"/>
      <c r="CV326" s="49"/>
      <c r="CW326" s="50"/>
      <c r="CX326" s="49"/>
      <c r="CY326" s="49"/>
      <c r="CZ326" s="49"/>
    </row>
    <row r="327" spans="97:104" ht="39.75" customHeight="1" x14ac:dyDescent="0.25">
      <c r="CS327" s="49"/>
      <c r="CT327" s="49"/>
      <c r="CU327" s="49"/>
      <c r="CV327" s="49"/>
      <c r="CW327" s="50"/>
      <c r="CX327" s="49"/>
      <c r="CY327" s="49"/>
      <c r="CZ327" s="49"/>
    </row>
    <row r="328" spans="97:104" ht="39.75" customHeight="1" x14ac:dyDescent="0.25">
      <c r="CS328" s="49"/>
      <c r="CT328" s="49"/>
      <c r="CU328" s="49"/>
      <c r="CV328" s="49"/>
      <c r="CW328" s="50"/>
      <c r="CX328" s="49"/>
      <c r="CY328" s="49"/>
      <c r="CZ328" s="49"/>
    </row>
    <row r="329" spans="97:104" ht="39.75" customHeight="1" x14ac:dyDescent="0.25">
      <c r="CS329" s="49"/>
      <c r="CT329" s="49"/>
      <c r="CU329" s="49"/>
      <c r="CV329" s="49"/>
      <c r="CW329" s="50"/>
      <c r="CX329" s="49"/>
      <c r="CY329" s="49"/>
      <c r="CZ329" s="49"/>
    </row>
    <row r="330" spans="97:104" ht="39.75" customHeight="1" x14ac:dyDescent="0.25">
      <c r="CS330" s="49"/>
      <c r="CT330" s="49"/>
      <c r="CU330" s="49"/>
      <c r="CV330" s="49"/>
      <c r="CW330" s="50"/>
      <c r="CX330" s="49"/>
      <c r="CY330" s="49"/>
      <c r="CZ330" s="49"/>
    </row>
    <row r="331" spans="97:104" ht="39.75" customHeight="1" x14ac:dyDescent="0.25">
      <c r="CS331" s="49"/>
      <c r="CT331" s="49"/>
      <c r="CU331" s="49"/>
      <c r="CV331" s="49"/>
      <c r="CW331" s="50"/>
      <c r="CX331" s="49"/>
      <c r="CY331" s="49"/>
      <c r="CZ331" s="49"/>
    </row>
    <row r="332" spans="97:104" ht="39.75" customHeight="1" x14ac:dyDescent="0.25">
      <c r="CS332" s="49"/>
      <c r="CT332" s="49"/>
      <c r="CU332" s="49"/>
      <c r="CV332" s="49"/>
      <c r="CW332" s="50"/>
      <c r="CX332" s="49"/>
      <c r="CY332" s="49"/>
      <c r="CZ332" s="49"/>
    </row>
    <row r="333" spans="97:104" ht="39.75" customHeight="1" x14ac:dyDescent="0.25">
      <c r="CS333" s="49"/>
      <c r="CT333" s="49"/>
      <c r="CU333" s="49"/>
      <c r="CV333" s="49"/>
      <c r="CW333" s="50"/>
      <c r="CX333" s="49"/>
      <c r="CY333" s="49"/>
      <c r="CZ333" s="49"/>
    </row>
    <row r="334" spans="97:104" ht="39.75" customHeight="1" x14ac:dyDescent="0.25">
      <c r="CS334" s="49"/>
      <c r="CT334" s="49"/>
      <c r="CU334" s="49"/>
      <c r="CV334" s="49"/>
      <c r="CW334" s="50"/>
      <c r="CX334" s="49"/>
      <c r="CY334" s="49"/>
      <c r="CZ334" s="49"/>
    </row>
    <row r="335" spans="97:104" ht="39.75" customHeight="1" x14ac:dyDescent="0.25">
      <c r="CS335" s="49"/>
      <c r="CT335" s="49"/>
      <c r="CU335" s="49"/>
      <c r="CV335" s="49"/>
      <c r="CW335" s="50"/>
      <c r="CX335" s="49"/>
      <c r="CY335" s="49"/>
      <c r="CZ335" s="49"/>
    </row>
    <row r="336" spans="97:104" ht="39.75" customHeight="1" x14ac:dyDescent="0.25">
      <c r="CS336" s="49"/>
      <c r="CT336" s="49"/>
      <c r="CU336" s="49"/>
      <c r="CV336" s="49"/>
      <c r="CW336" s="50"/>
      <c r="CX336" s="49"/>
      <c r="CY336" s="49"/>
      <c r="CZ336" s="49"/>
    </row>
    <row r="337" spans="97:104" ht="39.75" customHeight="1" x14ac:dyDescent="0.25">
      <c r="CS337" s="49"/>
      <c r="CT337" s="49"/>
      <c r="CU337" s="49"/>
      <c r="CV337" s="49"/>
      <c r="CW337" s="50"/>
      <c r="CX337" s="49"/>
      <c r="CY337" s="49"/>
      <c r="CZ337" s="49"/>
    </row>
    <row r="338" spans="97:104" ht="39.75" customHeight="1" x14ac:dyDescent="0.25">
      <c r="CS338" s="49"/>
      <c r="CT338" s="49"/>
      <c r="CU338" s="49"/>
      <c r="CV338" s="49"/>
      <c r="CW338" s="50"/>
      <c r="CX338" s="49"/>
      <c r="CY338" s="49"/>
      <c r="CZ338" s="49"/>
    </row>
    <row r="339" spans="97:104" ht="39.75" customHeight="1" x14ac:dyDescent="0.25">
      <c r="CS339" s="49"/>
      <c r="CT339" s="49"/>
      <c r="CU339" s="49"/>
      <c r="CV339" s="49"/>
      <c r="CW339" s="50"/>
      <c r="CX339" s="49"/>
      <c r="CY339" s="49"/>
      <c r="CZ339" s="49"/>
    </row>
    <row r="340" spans="97:104" ht="39.75" customHeight="1" x14ac:dyDescent="0.25">
      <c r="CS340" s="49"/>
      <c r="CT340" s="49"/>
      <c r="CU340" s="49"/>
      <c r="CV340" s="49"/>
      <c r="CW340" s="50"/>
      <c r="CX340" s="49"/>
      <c r="CY340" s="49"/>
      <c r="CZ340" s="49"/>
    </row>
    <row r="341" spans="97:104" ht="39.75" customHeight="1" x14ac:dyDescent="0.25">
      <c r="CS341" s="49"/>
      <c r="CT341" s="49"/>
      <c r="CU341" s="49"/>
      <c r="CV341" s="49"/>
      <c r="CW341" s="50"/>
      <c r="CX341" s="49"/>
      <c r="CY341" s="49"/>
      <c r="CZ341" s="49"/>
    </row>
    <row r="342" spans="97:104" ht="39.75" customHeight="1" x14ac:dyDescent="0.25">
      <c r="CS342" s="49"/>
      <c r="CT342" s="49"/>
      <c r="CU342" s="49"/>
      <c r="CV342" s="49"/>
      <c r="CW342" s="50"/>
      <c r="CX342" s="49"/>
      <c r="CY342" s="49"/>
      <c r="CZ342" s="49"/>
    </row>
    <row r="343" spans="97:104" ht="39.75" customHeight="1" x14ac:dyDescent="0.25">
      <c r="CS343" s="49"/>
      <c r="CT343" s="49"/>
      <c r="CU343" s="49"/>
      <c r="CV343" s="49"/>
      <c r="CW343" s="50"/>
      <c r="CX343" s="49"/>
      <c r="CY343" s="49"/>
      <c r="CZ343" s="49"/>
    </row>
    <row r="344" spans="97:104" ht="39.75" customHeight="1" x14ac:dyDescent="0.25">
      <c r="CS344" s="49"/>
      <c r="CT344" s="49"/>
      <c r="CU344" s="49"/>
      <c r="CV344" s="49"/>
      <c r="CW344" s="50"/>
      <c r="CX344" s="49"/>
      <c r="CY344" s="49"/>
      <c r="CZ344" s="49"/>
    </row>
    <row r="345" spans="97:104" ht="39.75" customHeight="1" x14ac:dyDescent="0.25">
      <c r="CS345" s="49"/>
      <c r="CT345" s="49"/>
      <c r="CU345" s="49"/>
      <c r="CV345" s="49"/>
      <c r="CW345" s="50"/>
      <c r="CX345" s="49"/>
      <c r="CY345" s="49"/>
      <c r="CZ345" s="49"/>
    </row>
    <row r="346" spans="97:104" ht="39.75" customHeight="1" x14ac:dyDescent="0.25">
      <c r="CS346" s="49"/>
      <c r="CT346" s="49"/>
      <c r="CU346" s="49"/>
      <c r="CV346" s="49"/>
      <c r="CW346" s="50"/>
      <c r="CX346" s="49"/>
      <c r="CY346" s="49"/>
      <c r="CZ346" s="49"/>
    </row>
    <row r="347" spans="97:104" ht="39.75" customHeight="1" x14ac:dyDescent="0.25">
      <c r="CS347" s="49"/>
      <c r="CT347" s="49"/>
      <c r="CU347" s="49"/>
      <c r="CV347" s="49"/>
      <c r="CW347" s="50"/>
      <c r="CX347" s="49"/>
      <c r="CY347" s="49"/>
      <c r="CZ347" s="49"/>
    </row>
    <row r="348" spans="97:104" ht="39.75" customHeight="1" x14ac:dyDescent="0.25">
      <c r="CS348" s="49"/>
      <c r="CT348" s="49"/>
      <c r="CU348" s="49"/>
      <c r="CV348" s="49"/>
      <c r="CW348" s="50"/>
      <c r="CX348" s="49"/>
      <c r="CY348" s="49"/>
      <c r="CZ348" s="49"/>
    </row>
    <row r="349" spans="97:104" ht="39.75" customHeight="1" x14ac:dyDescent="0.25">
      <c r="CS349" s="49"/>
      <c r="CT349" s="49"/>
      <c r="CU349" s="49"/>
      <c r="CV349" s="49"/>
      <c r="CW349" s="50"/>
      <c r="CX349" s="49"/>
      <c r="CY349" s="49"/>
      <c r="CZ349" s="49"/>
    </row>
    <row r="350" spans="97:104" ht="39.75" customHeight="1" x14ac:dyDescent="0.25">
      <c r="CS350" s="49"/>
      <c r="CT350" s="49"/>
      <c r="CU350" s="49"/>
      <c r="CV350" s="49"/>
      <c r="CW350" s="50"/>
      <c r="CX350" s="49"/>
      <c r="CY350" s="49"/>
      <c r="CZ350" s="49"/>
    </row>
    <row r="351" spans="97:104" ht="39.75" customHeight="1" x14ac:dyDescent="0.25">
      <c r="CS351" s="49"/>
      <c r="CT351" s="49"/>
      <c r="CU351" s="49"/>
      <c r="CV351" s="49"/>
      <c r="CW351" s="50"/>
      <c r="CX351" s="49"/>
      <c r="CY351" s="49"/>
      <c r="CZ351" s="49"/>
    </row>
    <row r="352" spans="97:104" ht="39.75" customHeight="1" x14ac:dyDescent="0.25">
      <c r="CS352" s="49"/>
      <c r="CT352" s="49"/>
      <c r="CU352" s="49"/>
      <c r="CV352" s="49"/>
      <c r="CW352" s="50"/>
      <c r="CX352" s="49"/>
      <c r="CY352" s="49"/>
      <c r="CZ352" s="49"/>
    </row>
    <row r="353" spans="97:104" ht="39.75" customHeight="1" x14ac:dyDescent="0.25">
      <c r="CS353" s="49"/>
      <c r="CT353" s="49"/>
      <c r="CU353" s="49"/>
      <c r="CV353" s="49"/>
      <c r="CW353" s="50"/>
      <c r="CX353" s="49"/>
      <c r="CY353" s="49"/>
      <c r="CZ353" s="49"/>
    </row>
    <row r="354" spans="97:104" ht="39.75" customHeight="1" x14ac:dyDescent="0.25">
      <c r="CS354" s="49"/>
      <c r="CT354" s="49"/>
      <c r="CU354" s="49"/>
      <c r="CV354" s="49"/>
      <c r="CW354" s="50"/>
      <c r="CX354" s="49"/>
      <c r="CY354" s="49"/>
      <c r="CZ354" s="49"/>
    </row>
    <row r="355" spans="97:104" ht="39.75" customHeight="1" x14ac:dyDescent="0.25">
      <c r="CS355" s="49"/>
      <c r="CT355" s="49"/>
      <c r="CU355" s="49"/>
      <c r="CV355" s="49"/>
      <c r="CW355" s="50"/>
      <c r="CX355" s="49"/>
      <c r="CY355" s="49"/>
      <c r="CZ355" s="49"/>
    </row>
    <row r="356" spans="97:104" ht="39.75" customHeight="1" x14ac:dyDescent="0.25">
      <c r="CS356" s="49"/>
      <c r="CT356" s="49"/>
      <c r="CU356" s="49"/>
      <c r="CV356" s="49"/>
      <c r="CW356" s="50"/>
      <c r="CX356" s="49"/>
      <c r="CY356" s="49"/>
      <c r="CZ356" s="49"/>
    </row>
    <row r="357" spans="97:104" ht="39.75" customHeight="1" x14ac:dyDescent="0.25">
      <c r="CS357" s="49"/>
      <c r="CT357" s="49"/>
      <c r="CU357" s="49"/>
      <c r="CV357" s="49"/>
      <c r="CW357" s="50"/>
      <c r="CX357" s="49"/>
      <c r="CY357" s="49"/>
      <c r="CZ357" s="49"/>
    </row>
    <row r="358" spans="97:104" ht="39.75" customHeight="1" x14ac:dyDescent="0.25">
      <c r="CS358" s="49"/>
      <c r="CT358" s="49"/>
      <c r="CU358" s="49"/>
      <c r="CV358" s="49"/>
      <c r="CW358" s="50"/>
      <c r="CX358" s="49"/>
      <c r="CY358" s="49"/>
      <c r="CZ358" s="49"/>
    </row>
    <row r="359" spans="97:104" ht="39.75" customHeight="1" x14ac:dyDescent="0.25">
      <c r="CS359" s="49"/>
      <c r="CT359" s="49"/>
      <c r="CU359" s="49"/>
      <c r="CV359" s="49"/>
      <c r="CW359" s="50"/>
      <c r="CX359" s="49"/>
      <c r="CY359" s="49"/>
      <c r="CZ359" s="49"/>
    </row>
    <row r="360" spans="97:104" ht="39.75" customHeight="1" x14ac:dyDescent="0.25">
      <c r="CS360" s="49"/>
      <c r="CT360" s="49"/>
      <c r="CU360" s="49"/>
      <c r="CV360" s="49"/>
      <c r="CW360" s="50"/>
      <c r="CX360" s="49"/>
      <c r="CY360" s="49"/>
      <c r="CZ360" s="49"/>
    </row>
    <row r="361" spans="97:104" ht="39.75" customHeight="1" x14ac:dyDescent="0.25">
      <c r="CS361" s="49"/>
      <c r="CT361" s="49"/>
      <c r="CU361" s="49"/>
      <c r="CV361" s="49"/>
      <c r="CW361" s="50"/>
      <c r="CX361" s="49"/>
      <c r="CY361" s="49"/>
      <c r="CZ361" s="49"/>
    </row>
    <row r="362" spans="97:104" ht="39.75" customHeight="1" x14ac:dyDescent="0.25">
      <c r="CS362" s="49"/>
      <c r="CT362" s="49"/>
      <c r="CU362" s="49"/>
      <c r="CV362" s="49"/>
      <c r="CW362" s="50"/>
      <c r="CX362" s="49"/>
      <c r="CY362" s="49"/>
      <c r="CZ362" s="49"/>
    </row>
    <row r="363" spans="97:104" ht="39.75" customHeight="1" x14ac:dyDescent="0.25">
      <c r="CS363" s="49"/>
      <c r="CT363" s="49"/>
      <c r="CU363" s="49"/>
      <c r="CV363" s="49"/>
      <c r="CW363" s="50"/>
      <c r="CX363" s="49"/>
      <c r="CY363" s="49"/>
      <c r="CZ363" s="49"/>
    </row>
    <row r="364" spans="97:104" ht="39.75" customHeight="1" x14ac:dyDescent="0.25">
      <c r="CS364" s="49"/>
      <c r="CT364" s="49"/>
      <c r="CU364" s="49"/>
      <c r="CV364" s="49"/>
      <c r="CW364" s="50"/>
      <c r="CX364" s="49"/>
      <c r="CY364" s="49"/>
      <c r="CZ364" s="49"/>
    </row>
    <row r="365" spans="97:104" ht="39.75" customHeight="1" x14ac:dyDescent="0.25">
      <c r="CS365" s="49"/>
      <c r="CT365" s="49"/>
      <c r="CU365" s="49"/>
      <c r="CV365" s="49"/>
      <c r="CW365" s="50"/>
      <c r="CX365" s="49"/>
      <c r="CY365" s="49"/>
      <c r="CZ365" s="49"/>
    </row>
    <row r="366" spans="97:104" ht="39.75" customHeight="1" x14ac:dyDescent="0.25">
      <c r="CS366" s="49"/>
      <c r="CT366" s="49"/>
      <c r="CU366" s="49"/>
      <c r="CV366" s="49"/>
      <c r="CW366" s="50"/>
      <c r="CX366" s="49"/>
      <c r="CY366" s="49"/>
      <c r="CZ366" s="49"/>
    </row>
    <row r="367" spans="97:104" ht="39.75" customHeight="1" x14ac:dyDescent="0.25">
      <c r="CS367" s="49"/>
      <c r="CT367" s="49"/>
      <c r="CU367" s="49"/>
      <c r="CV367" s="49"/>
      <c r="CW367" s="50"/>
      <c r="CX367" s="49"/>
      <c r="CY367" s="49"/>
      <c r="CZ367" s="49"/>
    </row>
    <row r="368" spans="97:104" ht="39.75" customHeight="1" x14ac:dyDescent="0.25">
      <c r="CS368" s="49"/>
      <c r="CT368" s="49"/>
      <c r="CU368" s="49"/>
      <c r="CV368" s="49"/>
      <c r="CW368" s="50"/>
      <c r="CX368" s="49"/>
      <c r="CY368" s="49"/>
      <c r="CZ368" s="49"/>
    </row>
    <row r="369" spans="97:104" ht="39.75" customHeight="1" x14ac:dyDescent="0.25">
      <c r="CS369" s="49"/>
      <c r="CT369" s="49"/>
      <c r="CU369" s="49"/>
      <c r="CV369" s="49"/>
      <c r="CW369" s="50"/>
      <c r="CX369" s="49"/>
      <c r="CY369" s="49"/>
      <c r="CZ369" s="49"/>
    </row>
    <row r="370" spans="97:104" ht="39.75" customHeight="1" x14ac:dyDescent="0.25">
      <c r="CS370" s="49"/>
      <c r="CT370" s="49"/>
      <c r="CU370" s="49"/>
      <c r="CV370" s="49"/>
      <c r="CW370" s="50"/>
      <c r="CX370" s="49"/>
      <c r="CY370" s="49"/>
      <c r="CZ370" s="49"/>
    </row>
    <row r="371" spans="97:104" ht="39.75" customHeight="1" x14ac:dyDescent="0.25">
      <c r="CS371" s="49"/>
      <c r="CT371" s="49"/>
      <c r="CU371" s="49"/>
      <c r="CV371" s="49"/>
      <c r="CW371" s="50"/>
      <c r="CX371" s="49"/>
      <c r="CY371" s="49"/>
      <c r="CZ371" s="49"/>
    </row>
    <row r="372" spans="97:104" ht="39.75" customHeight="1" x14ac:dyDescent="0.25">
      <c r="CS372" s="49"/>
      <c r="CT372" s="49"/>
      <c r="CU372" s="49"/>
      <c r="CV372" s="49"/>
      <c r="CW372" s="50"/>
      <c r="CX372" s="49"/>
      <c r="CY372" s="49"/>
      <c r="CZ372" s="49"/>
    </row>
    <row r="373" spans="97:104" ht="39.75" customHeight="1" x14ac:dyDescent="0.25">
      <c r="CS373" s="49"/>
      <c r="CT373" s="49"/>
      <c r="CU373" s="49"/>
      <c r="CV373" s="49"/>
      <c r="CW373" s="50"/>
      <c r="CX373" s="49"/>
      <c r="CY373" s="49"/>
      <c r="CZ373" s="49"/>
    </row>
    <row r="374" spans="97:104" ht="39.75" customHeight="1" x14ac:dyDescent="0.25">
      <c r="CS374" s="49"/>
      <c r="CT374" s="49"/>
      <c r="CU374" s="49"/>
      <c r="CV374" s="49"/>
      <c r="CW374" s="50"/>
      <c r="CX374" s="49"/>
      <c r="CY374" s="49"/>
      <c r="CZ374" s="49"/>
    </row>
    <row r="375" spans="97:104" ht="39.75" customHeight="1" x14ac:dyDescent="0.25">
      <c r="CS375" s="49"/>
      <c r="CT375" s="49"/>
      <c r="CU375" s="49"/>
      <c r="CV375" s="49"/>
      <c r="CW375" s="50"/>
      <c r="CX375" s="49"/>
      <c r="CY375" s="49"/>
      <c r="CZ375" s="49"/>
    </row>
    <row r="376" spans="97:104" ht="39.75" customHeight="1" x14ac:dyDescent="0.25">
      <c r="CS376" s="49"/>
      <c r="CT376" s="49"/>
      <c r="CU376" s="49"/>
      <c r="CV376" s="49"/>
      <c r="CW376" s="50"/>
      <c r="CX376" s="49"/>
      <c r="CY376" s="49"/>
      <c r="CZ376" s="49"/>
    </row>
    <row r="377" spans="97:104" ht="39.75" customHeight="1" x14ac:dyDescent="0.25">
      <c r="CS377" s="49"/>
      <c r="CT377" s="49"/>
      <c r="CU377" s="49"/>
      <c r="CV377" s="49"/>
      <c r="CW377" s="50"/>
      <c r="CX377" s="49"/>
      <c r="CY377" s="49"/>
      <c r="CZ377" s="49"/>
    </row>
    <row r="378" spans="97:104" ht="39.75" customHeight="1" x14ac:dyDescent="0.25">
      <c r="CS378" s="49"/>
      <c r="CT378" s="49"/>
      <c r="CU378" s="49"/>
      <c r="CV378" s="49"/>
      <c r="CW378" s="50"/>
      <c r="CX378" s="49"/>
      <c r="CY378" s="49"/>
      <c r="CZ378" s="49"/>
    </row>
    <row r="379" spans="97:104" ht="39.75" customHeight="1" x14ac:dyDescent="0.25">
      <c r="CS379" s="49"/>
      <c r="CT379" s="49"/>
      <c r="CU379" s="49"/>
      <c r="CV379" s="49"/>
      <c r="CW379" s="50"/>
      <c r="CX379" s="49"/>
      <c r="CY379" s="49"/>
      <c r="CZ379" s="49"/>
    </row>
    <row r="380" spans="97:104" ht="39.75" customHeight="1" x14ac:dyDescent="0.25">
      <c r="CS380" s="49"/>
      <c r="CT380" s="49"/>
      <c r="CU380" s="49"/>
      <c r="CV380" s="49"/>
      <c r="CW380" s="50"/>
      <c r="CX380" s="49"/>
      <c r="CY380" s="49"/>
      <c r="CZ380" s="49"/>
    </row>
    <row r="381" spans="97:104" ht="39.75" customHeight="1" x14ac:dyDescent="0.25">
      <c r="CS381" s="49"/>
      <c r="CT381" s="49"/>
      <c r="CU381" s="49"/>
      <c r="CV381" s="49"/>
      <c r="CW381" s="50"/>
      <c r="CX381" s="49"/>
      <c r="CY381" s="49"/>
      <c r="CZ381" s="49"/>
    </row>
    <row r="382" spans="97:104" ht="39.75" customHeight="1" x14ac:dyDescent="0.25">
      <c r="CS382" s="49"/>
      <c r="CT382" s="49"/>
      <c r="CU382" s="49"/>
      <c r="CV382" s="49"/>
      <c r="CW382" s="50"/>
      <c r="CX382" s="49"/>
      <c r="CY382" s="49"/>
      <c r="CZ382" s="49"/>
    </row>
    <row r="383" spans="97:104" ht="39.75" customHeight="1" x14ac:dyDescent="0.25">
      <c r="CS383" s="49"/>
      <c r="CT383" s="49"/>
      <c r="CU383" s="49"/>
      <c r="CV383" s="49"/>
      <c r="CW383" s="50"/>
      <c r="CX383" s="49"/>
      <c r="CY383" s="49"/>
      <c r="CZ383" s="49"/>
    </row>
    <row r="384" spans="97:104" ht="39.75" customHeight="1" x14ac:dyDescent="0.25">
      <c r="CS384" s="49"/>
      <c r="CT384" s="49"/>
      <c r="CU384" s="49"/>
      <c r="CV384" s="49"/>
      <c r="CW384" s="50"/>
      <c r="CX384" s="49"/>
      <c r="CY384" s="49"/>
      <c r="CZ384" s="49"/>
    </row>
    <row r="385" spans="97:104" ht="39.75" customHeight="1" x14ac:dyDescent="0.25">
      <c r="CS385" s="49"/>
      <c r="CT385" s="49"/>
      <c r="CU385" s="49"/>
      <c r="CV385" s="49"/>
      <c r="CW385" s="50"/>
      <c r="CX385" s="49"/>
      <c r="CY385" s="49"/>
      <c r="CZ385" s="49"/>
    </row>
    <row r="386" spans="97:104" ht="39.75" customHeight="1" x14ac:dyDescent="0.25">
      <c r="CS386" s="49"/>
      <c r="CT386" s="49"/>
      <c r="CU386" s="49"/>
      <c r="CV386" s="49"/>
      <c r="CW386" s="50"/>
      <c r="CX386" s="49"/>
      <c r="CY386" s="49"/>
      <c r="CZ386" s="49"/>
    </row>
    <row r="387" spans="97:104" ht="39.75" customHeight="1" x14ac:dyDescent="0.25">
      <c r="CS387" s="49"/>
      <c r="CT387" s="49"/>
      <c r="CU387" s="49"/>
      <c r="CV387" s="49"/>
      <c r="CW387" s="50"/>
      <c r="CX387" s="49"/>
      <c r="CY387" s="49"/>
      <c r="CZ387" s="49"/>
    </row>
    <row r="388" spans="97:104" ht="39.75" customHeight="1" x14ac:dyDescent="0.25">
      <c r="CS388" s="49"/>
      <c r="CT388" s="49"/>
      <c r="CU388" s="49"/>
      <c r="CV388" s="49"/>
      <c r="CW388" s="50"/>
      <c r="CX388" s="49"/>
      <c r="CY388" s="49"/>
      <c r="CZ388" s="49"/>
    </row>
    <row r="389" spans="97:104" ht="39.75" customHeight="1" x14ac:dyDescent="0.25">
      <c r="CS389" s="49"/>
      <c r="CT389" s="49"/>
      <c r="CU389" s="49"/>
      <c r="CV389" s="49"/>
      <c r="CW389" s="50"/>
      <c r="CX389" s="49"/>
      <c r="CY389" s="49"/>
      <c r="CZ389" s="49"/>
    </row>
    <row r="390" spans="97:104" ht="39.75" customHeight="1" x14ac:dyDescent="0.25">
      <c r="CS390" s="49"/>
      <c r="CT390" s="49"/>
      <c r="CU390" s="49"/>
      <c r="CV390" s="49"/>
      <c r="CW390" s="50"/>
      <c r="CX390" s="49"/>
      <c r="CY390" s="49"/>
      <c r="CZ390" s="49"/>
    </row>
    <row r="391" spans="97:104" ht="39.75" customHeight="1" x14ac:dyDescent="0.25">
      <c r="CS391" s="49"/>
      <c r="CT391" s="49"/>
      <c r="CU391" s="49"/>
      <c r="CV391" s="49"/>
      <c r="CW391" s="50"/>
      <c r="CX391" s="49"/>
      <c r="CY391" s="49"/>
      <c r="CZ391" s="49"/>
    </row>
    <row r="392" spans="97:104" ht="39.75" customHeight="1" x14ac:dyDescent="0.25">
      <c r="CS392" s="49"/>
      <c r="CT392" s="49"/>
      <c r="CU392" s="49"/>
      <c r="CV392" s="49"/>
      <c r="CW392" s="50"/>
      <c r="CX392" s="49"/>
      <c r="CY392" s="49"/>
      <c r="CZ392" s="49"/>
    </row>
    <row r="393" spans="97:104" ht="39.75" customHeight="1" x14ac:dyDescent="0.25">
      <c r="CS393" s="49"/>
      <c r="CT393" s="49"/>
      <c r="CU393" s="49"/>
      <c r="CV393" s="49"/>
      <c r="CW393" s="50"/>
      <c r="CX393" s="49"/>
      <c r="CY393" s="49"/>
      <c r="CZ393" s="49"/>
    </row>
    <row r="394" spans="97:104" ht="39.75" customHeight="1" x14ac:dyDescent="0.25">
      <c r="CS394" s="49"/>
      <c r="CT394" s="49"/>
      <c r="CU394" s="49"/>
      <c r="CV394" s="49"/>
      <c r="CW394" s="50"/>
      <c r="CX394" s="49"/>
      <c r="CY394" s="49"/>
      <c r="CZ394" s="49"/>
    </row>
    <row r="395" spans="97:104" ht="39.75" customHeight="1" x14ac:dyDescent="0.25">
      <c r="CS395" s="49"/>
      <c r="CT395" s="49"/>
      <c r="CU395" s="49"/>
      <c r="CV395" s="49"/>
      <c r="CW395" s="50"/>
      <c r="CX395" s="49"/>
      <c r="CY395" s="49"/>
      <c r="CZ395" s="49"/>
    </row>
    <row r="396" spans="97:104" ht="39.75" customHeight="1" x14ac:dyDescent="0.25">
      <c r="CS396" s="49"/>
      <c r="CT396" s="49"/>
      <c r="CU396" s="49"/>
      <c r="CV396" s="49"/>
      <c r="CW396" s="50"/>
      <c r="CX396" s="49"/>
      <c r="CY396" s="49"/>
      <c r="CZ396" s="49"/>
    </row>
    <row r="397" spans="97:104" ht="39.75" customHeight="1" x14ac:dyDescent="0.25">
      <c r="CS397" s="49"/>
      <c r="CT397" s="49"/>
      <c r="CU397" s="49"/>
      <c r="CV397" s="49"/>
      <c r="CW397" s="50"/>
      <c r="CX397" s="49"/>
      <c r="CY397" s="49"/>
      <c r="CZ397" s="49"/>
    </row>
    <row r="398" spans="97:104" ht="39.75" customHeight="1" x14ac:dyDescent="0.25">
      <c r="CS398" s="49"/>
      <c r="CT398" s="49"/>
      <c r="CU398" s="49"/>
      <c r="CV398" s="49"/>
      <c r="CW398" s="50"/>
      <c r="CX398" s="49"/>
      <c r="CY398" s="49"/>
      <c r="CZ398" s="49"/>
    </row>
    <row r="399" spans="97:104" ht="39.75" customHeight="1" x14ac:dyDescent="0.25">
      <c r="CS399" s="49"/>
      <c r="CT399" s="49"/>
      <c r="CU399" s="49"/>
      <c r="CV399" s="49"/>
      <c r="CW399" s="50"/>
      <c r="CX399" s="49"/>
      <c r="CY399" s="49"/>
      <c r="CZ399" s="49"/>
    </row>
    <row r="400" spans="97:104" ht="39.75" customHeight="1" x14ac:dyDescent="0.25">
      <c r="CS400" s="49"/>
      <c r="CT400" s="49"/>
      <c r="CU400" s="49"/>
      <c r="CV400" s="49"/>
      <c r="CW400" s="50"/>
      <c r="CX400" s="49"/>
      <c r="CY400" s="49"/>
      <c r="CZ400" s="49"/>
    </row>
    <row r="401" spans="97:104" ht="39.75" customHeight="1" x14ac:dyDescent="0.25">
      <c r="CS401" s="49"/>
      <c r="CT401" s="49"/>
      <c r="CU401" s="49"/>
      <c r="CV401" s="49"/>
      <c r="CW401" s="50"/>
      <c r="CX401" s="49"/>
      <c r="CY401" s="49"/>
      <c r="CZ401" s="49"/>
    </row>
    <row r="402" spans="97:104" ht="39.75" customHeight="1" x14ac:dyDescent="0.25">
      <c r="CS402" s="49"/>
      <c r="CT402" s="49"/>
      <c r="CU402" s="49"/>
      <c r="CV402" s="49"/>
      <c r="CW402" s="50"/>
      <c r="CX402" s="49"/>
      <c r="CY402" s="49"/>
      <c r="CZ402" s="49"/>
    </row>
    <row r="403" spans="97:104" ht="39.75" customHeight="1" x14ac:dyDescent="0.25">
      <c r="CS403" s="49"/>
      <c r="CT403" s="49"/>
      <c r="CU403" s="49"/>
      <c r="CV403" s="49"/>
      <c r="CW403" s="50"/>
      <c r="CX403" s="49"/>
      <c r="CY403" s="49"/>
      <c r="CZ403" s="49"/>
    </row>
    <row r="404" spans="97:104" ht="39.75" customHeight="1" x14ac:dyDescent="0.25">
      <c r="CS404" s="49"/>
      <c r="CT404" s="49"/>
      <c r="CU404" s="49"/>
      <c r="CV404" s="49"/>
      <c r="CW404" s="50"/>
      <c r="CX404" s="49"/>
      <c r="CY404" s="49"/>
      <c r="CZ404" s="49"/>
    </row>
    <row r="405" spans="97:104" ht="39.75" customHeight="1" x14ac:dyDescent="0.25">
      <c r="CS405" s="49"/>
      <c r="CT405" s="49"/>
      <c r="CU405" s="49"/>
      <c r="CV405" s="49"/>
      <c r="CW405" s="50"/>
      <c r="CX405" s="49"/>
      <c r="CY405" s="49"/>
      <c r="CZ405" s="49"/>
    </row>
    <row r="406" spans="97:104" ht="39.75" customHeight="1" x14ac:dyDescent="0.25">
      <c r="CS406" s="49"/>
      <c r="CT406" s="49"/>
      <c r="CU406" s="49"/>
      <c r="CV406" s="49"/>
      <c r="CW406" s="50"/>
      <c r="CX406" s="49"/>
      <c r="CY406" s="49"/>
      <c r="CZ406" s="49"/>
    </row>
    <row r="407" spans="97:104" ht="39.75" customHeight="1" x14ac:dyDescent="0.25">
      <c r="CS407" s="49"/>
      <c r="CT407" s="49"/>
      <c r="CU407" s="49"/>
      <c r="CV407" s="49"/>
      <c r="CW407" s="50"/>
      <c r="CX407" s="49"/>
      <c r="CY407" s="49"/>
      <c r="CZ407" s="49"/>
    </row>
    <row r="408" spans="97:104" ht="39.75" customHeight="1" x14ac:dyDescent="0.25">
      <c r="CS408" s="49"/>
      <c r="CT408" s="49"/>
      <c r="CU408" s="49"/>
      <c r="CV408" s="49"/>
      <c r="CW408" s="50"/>
      <c r="CX408" s="49"/>
      <c r="CY408" s="49"/>
      <c r="CZ408" s="49"/>
    </row>
    <row r="409" spans="97:104" ht="39.75" customHeight="1" x14ac:dyDescent="0.25">
      <c r="CS409" s="49"/>
      <c r="CT409" s="49"/>
      <c r="CU409" s="49"/>
      <c r="CV409" s="49"/>
      <c r="CW409" s="50"/>
      <c r="CX409" s="49"/>
      <c r="CY409" s="49"/>
      <c r="CZ409" s="49"/>
    </row>
    <row r="410" spans="97:104" ht="39.75" customHeight="1" x14ac:dyDescent="0.25">
      <c r="CS410" s="49"/>
      <c r="CT410" s="49"/>
      <c r="CU410" s="49"/>
      <c r="CV410" s="49"/>
      <c r="CW410" s="50"/>
      <c r="CX410" s="49"/>
      <c r="CY410" s="49"/>
      <c r="CZ410" s="49"/>
    </row>
    <row r="411" spans="97:104" ht="39.75" customHeight="1" x14ac:dyDescent="0.25">
      <c r="CS411" s="49"/>
      <c r="CT411" s="49"/>
      <c r="CU411" s="49"/>
      <c r="CV411" s="49"/>
      <c r="CW411" s="50"/>
      <c r="CX411" s="49"/>
      <c r="CY411" s="49"/>
      <c r="CZ411" s="49"/>
    </row>
    <row r="412" spans="97:104" ht="39.75" customHeight="1" x14ac:dyDescent="0.25">
      <c r="CS412" s="49"/>
      <c r="CT412" s="49"/>
      <c r="CU412" s="49"/>
      <c r="CV412" s="49"/>
      <c r="CW412" s="50"/>
      <c r="CX412" s="49"/>
      <c r="CY412" s="49"/>
      <c r="CZ412" s="49"/>
    </row>
    <row r="413" spans="97:104" ht="39.75" customHeight="1" x14ac:dyDescent="0.25">
      <c r="CS413" s="49"/>
      <c r="CT413" s="49"/>
      <c r="CU413" s="49"/>
      <c r="CV413" s="49"/>
      <c r="CW413" s="50"/>
      <c r="CX413" s="49"/>
      <c r="CY413" s="49"/>
      <c r="CZ413" s="49"/>
    </row>
    <row r="414" spans="97:104" ht="39.75" customHeight="1" x14ac:dyDescent="0.25">
      <c r="CS414" s="49"/>
      <c r="CT414" s="49"/>
      <c r="CU414" s="49"/>
      <c r="CV414" s="49"/>
      <c r="CW414" s="50"/>
      <c r="CX414" s="49"/>
      <c r="CY414" s="49"/>
      <c r="CZ414" s="49"/>
    </row>
    <row r="415" spans="97:104" ht="39.75" customHeight="1" x14ac:dyDescent="0.25">
      <c r="CS415" s="49"/>
      <c r="CT415" s="49"/>
      <c r="CU415" s="49"/>
      <c r="CV415" s="49"/>
      <c r="CW415" s="50"/>
      <c r="CX415" s="49"/>
      <c r="CY415" s="49"/>
      <c r="CZ415" s="49"/>
    </row>
    <row r="416" spans="97:104" ht="39.75" customHeight="1" x14ac:dyDescent="0.25">
      <c r="CS416" s="49"/>
      <c r="CT416" s="49"/>
      <c r="CU416" s="49"/>
      <c r="CV416" s="49"/>
      <c r="CW416" s="50"/>
      <c r="CX416" s="49"/>
      <c r="CY416" s="49"/>
      <c r="CZ416" s="49"/>
    </row>
    <row r="417" spans="97:104" ht="39.75" customHeight="1" x14ac:dyDescent="0.25">
      <c r="CS417" s="49"/>
      <c r="CT417" s="49"/>
      <c r="CU417" s="49"/>
      <c r="CV417" s="49"/>
      <c r="CW417" s="50"/>
      <c r="CX417" s="49"/>
      <c r="CY417" s="49"/>
      <c r="CZ417" s="49"/>
    </row>
    <row r="418" spans="97:104" ht="39.75" customHeight="1" x14ac:dyDescent="0.25">
      <c r="CS418" s="49"/>
      <c r="CT418" s="49"/>
      <c r="CU418" s="49"/>
      <c r="CV418" s="49"/>
      <c r="CW418" s="50"/>
      <c r="CX418" s="49"/>
      <c r="CY418" s="49"/>
      <c r="CZ418" s="49"/>
    </row>
    <row r="419" spans="97:104" ht="39.75" customHeight="1" x14ac:dyDescent="0.25">
      <c r="CS419" s="49"/>
      <c r="CT419" s="49"/>
      <c r="CU419" s="49"/>
      <c r="CV419" s="49"/>
      <c r="CW419" s="50"/>
      <c r="CX419" s="49"/>
      <c r="CY419" s="49"/>
      <c r="CZ419" s="49"/>
    </row>
    <row r="420" spans="97:104" ht="39.75" customHeight="1" x14ac:dyDescent="0.25">
      <c r="CS420" s="49"/>
      <c r="CT420" s="49"/>
      <c r="CU420" s="49"/>
      <c r="CV420" s="49"/>
      <c r="CW420" s="50"/>
      <c r="CX420" s="49"/>
      <c r="CY420" s="49"/>
      <c r="CZ420" s="49"/>
    </row>
    <row r="421" spans="97:104" ht="39.75" customHeight="1" x14ac:dyDescent="0.25">
      <c r="CS421" s="49"/>
      <c r="CT421" s="49"/>
      <c r="CU421" s="49"/>
      <c r="CV421" s="49"/>
      <c r="CW421" s="50"/>
      <c r="CX421" s="49"/>
      <c r="CY421" s="49"/>
      <c r="CZ421" s="49"/>
    </row>
    <row r="422" spans="97:104" ht="39.75" customHeight="1" x14ac:dyDescent="0.25">
      <c r="CS422" s="49"/>
      <c r="CT422" s="49"/>
      <c r="CU422" s="49"/>
      <c r="CV422" s="49"/>
      <c r="CW422" s="50"/>
      <c r="CX422" s="49"/>
      <c r="CY422" s="49"/>
      <c r="CZ422" s="49"/>
    </row>
    <row r="423" spans="97:104" ht="39.75" customHeight="1" x14ac:dyDescent="0.25">
      <c r="CS423" s="49"/>
      <c r="CT423" s="49"/>
      <c r="CU423" s="49"/>
      <c r="CV423" s="49"/>
      <c r="CW423" s="50"/>
      <c r="CX423" s="49"/>
      <c r="CY423" s="49"/>
      <c r="CZ423" s="49"/>
    </row>
    <row r="424" spans="97:104" ht="39.75" customHeight="1" x14ac:dyDescent="0.25">
      <c r="CS424" s="49"/>
      <c r="CT424" s="49"/>
      <c r="CU424" s="49"/>
      <c r="CV424" s="49"/>
      <c r="CW424" s="50"/>
      <c r="CX424" s="49"/>
      <c r="CY424" s="49"/>
      <c r="CZ424" s="49"/>
    </row>
    <row r="425" spans="97:104" ht="39.75" customHeight="1" x14ac:dyDescent="0.25">
      <c r="CS425" s="49"/>
      <c r="CT425" s="49"/>
      <c r="CU425" s="49"/>
      <c r="CV425" s="49"/>
      <c r="CW425" s="50"/>
      <c r="CX425" s="49"/>
      <c r="CY425" s="49"/>
      <c r="CZ425" s="49"/>
    </row>
    <row r="426" spans="97:104" ht="39.75" customHeight="1" x14ac:dyDescent="0.25">
      <c r="CS426" s="49"/>
      <c r="CT426" s="49"/>
      <c r="CU426" s="49"/>
      <c r="CV426" s="49"/>
      <c r="CW426" s="50"/>
      <c r="CX426" s="49"/>
      <c r="CY426" s="49"/>
      <c r="CZ426" s="49"/>
    </row>
    <row r="427" spans="97:104" ht="39.75" customHeight="1" x14ac:dyDescent="0.25">
      <c r="CS427" s="49"/>
      <c r="CT427" s="49"/>
      <c r="CU427" s="49"/>
      <c r="CV427" s="49"/>
      <c r="CW427" s="50"/>
      <c r="CX427" s="49"/>
      <c r="CY427" s="49"/>
      <c r="CZ427" s="49"/>
    </row>
    <row r="428" spans="97:104" ht="39.75" customHeight="1" x14ac:dyDescent="0.25">
      <c r="CS428" s="49"/>
      <c r="CT428" s="49"/>
      <c r="CU428" s="49"/>
      <c r="CV428" s="49"/>
      <c r="CW428" s="50"/>
      <c r="CX428" s="49"/>
      <c r="CY428" s="49"/>
      <c r="CZ428" s="49"/>
    </row>
    <row r="429" spans="97:104" ht="39.75" customHeight="1" x14ac:dyDescent="0.25">
      <c r="CS429" s="49"/>
      <c r="CT429" s="49"/>
      <c r="CU429" s="49"/>
      <c r="CV429" s="49"/>
      <c r="CW429" s="50"/>
      <c r="CX429" s="49"/>
      <c r="CY429" s="49"/>
      <c r="CZ429" s="49"/>
    </row>
    <row r="430" spans="97:104" ht="39.75" customHeight="1" x14ac:dyDescent="0.25">
      <c r="CS430" s="49"/>
      <c r="CT430" s="49"/>
      <c r="CU430" s="49"/>
      <c r="CV430" s="49"/>
      <c r="CW430" s="50"/>
      <c r="CX430" s="49"/>
      <c r="CY430" s="49"/>
      <c r="CZ430" s="49"/>
    </row>
    <row r="431" spans="97:104" ht="39.75" customHeight="1" x14ac:dyDescent="0.25">
      <c r="CS431" s="49"/>
      <c r="CT431" s="49"/>
      <c r="CU431" s="49"/>
      <c r="CV431" s="49"/>
      <c r="CW431" s="50"/>
      <c r="CX431" s="49"/>
      <c r="CY431" s="49"/>
      <c r="CZ431" s="49"/>
    </row>
    <row r="432" spans="97:104" ht="39.75" customHeight="1" x14ac:dyDescent="0.25">
      <c r="CS432" s="49"/>
      <c r="CT432" s="49"/>
      <c r="CU432" s="49"/>
      <c r="CV432" s="49"/>
      <c r="CW432" s="50"/>
      <c r="CX432" s="49"/>
      <c r="CY432" s="49"/>
      <c r="CZ432" s="49"/>
    </row>
    <row r="433" spans="97:104" ht="39.75" customHeight="1" x14ac:dyDescent="0.25">
      <c r="CS433" s="49"/>
      <c r="CT433" s="49"/>
      <c r="CU433" s="49"/>
      <c r="CV433" s="49"/>
      <c r="CW433" s="50"/>
      <c r="CX433" s="49"/>
      <c r="CY433" s="49"/>
      <c r="CZ433" s="49"/>
    </row>
    <row r="434" spans="97:104" ht="39.75" customHeight="1" x14ac:dyDescent="0.25">
      <c r="CS434" s="49"/>
      <c r="CT434" s="49"/>
      <c r="CU434" s="49"/>
      <c r="CV434" s="49"/>
      <c r="CW434" s="50"/>
      <c r="CX434" s="49"/>
      <c r="CY434" s="49"/>
      <c r="CZ434" s="49"/>
    </row>
    <row r="435" spans="97:104" ht="39.75" customHeight="1" x14ac:dyDescent="0.25">
      <c r="CS435" s="49"/>
      <c r="CT435" s="49"/>
      <c r="CU435" s="49"/>
      <c r="CV435" s="49"/>
      <c r="CW435" s="50"/>
      <c r="CX435" s="49"/>
      <c r="CY435" s="49"/>
      <c r="CZ435" s="49"/>
    </row>
    <row r="436" spans="97:104" ht="39.75" customHeight="1" x14ac:dyDescent="0.25">
      <c r="CS436" s="49"/>
      <c r="CT436" s="49"/>
      <c r="CU436" s="49"/>
      <c r="CV436" s="49"/>
      <c r="CW436" s="50"/>
      <c r="CX436" s="49"/>
      <c r="CY436" s="49"/>
      <c r="CZ436" s="49"/>
    </row>
    <row r="437" spans="97:104" ht="39.75" customHeight="1" x14ac:dyDescent="0.25">
      <c r="CS437" s="49"/>
      <c r="CT437" s="49"/>
      <c r="CU437" s="49"/>
      <c r="CV437" s="49"/>
      <c r="CW437" s="50"/>
      <c r="CX437" s="49"/>
      <c r="CY437" s="49"/>
      <c r="CZ437" s="49"/>
    </row>
    <row r="438" spans="97:104" ht="39.75" customHeight="1" x14ac:dyDescent="0.25">
      <c r="CS438" s="49"/>
      <c r="CT438" s="49"/>
      <c r="CU438" s="49"/>
      <c r="CV438" s="49"/>
      <c r="CW438" s="50"/>
      <c r="CX438" s="49"/>
      <c r="CY438" s="49"/>
      <c r="CZ438" s="49"/>
    </row>
    <row r="439" spans="97:104" ht="39.75" customHeight="1" x14ac:dyDescent="0.25">
      <c r="CS439" s="49"/>
      <c r="CT439" s="49"/>
      <c r="CU439" s="49"/>
      <c r="CV439" s="49"/>
      <c r="CW439" s="50"/>
      <c r="CX439" s="49"/>
      <c r="CY439" s="49"/>
      <c r="CZ439" s="49"/>
    </row>
    <row r="440" spans="97:104" ht="39.75" customHeight="1" x14ac:dyDescent="0.25">
      <c r="CS440" s="49"/>
      <c r="CT440" s="49"/>
      <c r="CU440" s="49"/>
      <c r="CV440" s="49"/>
      <c r="CW440" s="50"/>
      <c r="CX440" s="49"/>
      <c r="CY440" s="49"/>
      <c r="CZ440" s="49"/>
    </row>
    <row r="441" spans="97:104" ht="39.75" customHeight="1" x14ac:dyDescent="0.25">
      <c r="CS441" s="49"/>
      <c r="CT441" s="49"/>
      <c r="CU441" s="49"/>
      <c r="CV441" s="49"/>
      <c r="CW441" s="50"/>
      <c r="CX441" s="49"/>
      <c r="CY441" s="49"/>
      <c r="CZ441" s="49"/>
    </row>
    <row r="442" spans="97:104" ht="39.75" customHeight="1" x14ac:dyDescent="0.25">
      <c r="CS442" s="49"/>
      <c r="CT442" s="49"/>
      <c r="CU442" s="49"/>
      <c r="CV442" s="49"/>
      <c r="CW442" s="50"/>
      <c r="CX442" s="49"/>
      <c r="CY442" s="49"/>
      <c r="CZ442" s="49"/>
    </row>
    <row r="443" spans="97:104" ht="39.75" customHeight="1" x14ac:dyDescent="0.25">
      <c r="CS443" s="49"/>
      <c r="CT443" s="49"/>
      <c r="CU443" s="49"/>
      <c r="CV443" s="49"/>
      <c r="CW443" s="50"/>
      <c r="CX443" s="49"/>
      <c r="CY443" s="49"/>
      <c r="CZ443" s="49"/>
    </row>
    <row r="444" spans="97:104" ht="39.75" customHeight="1" x14ac:dyDescent="0.25">
      <c r="CS444" s="49"/>
      <c r="CT444" s="49"/>
      <c r="CU444" s="49"/>
      <c r="CV444" s="49"/>
      <c r="CW444" s="50"/>
      <c r="CX444" s="49"/>
      <c r="CY444" s="49"/>
      <c r="CZ444" s="49"/>
    </row>
    <row r="445" spans="97:104" ht="39.75" customHeight="1" x14ac:dyDescent="0.25">
      <c r="CS445" s="49"/>
      <c r="CT445" s="49"/>
      <c r="CU445" s="49"/>
      <c r="CV445" s="49"/>
      <c r="CW445" s="50"/>
      <c r="CX445" s="49"/>
      <c r="CY445" s="49"/>
      <c r="CZ445" s="49"/>
    </row>
    <row r="446" spans="97:104" ht="39.75" customHeight="1" x14ac:dyDescent="0.25">
      <c r="CS446" s="49"/>
      <c r="CT446" s="49"/>
      <c r="CU446" s="49"/>
      <c r="CV446" s="49"/>
      <c r="CW446" s="50"/>
      <c r="CX446" s="49"/>
      <c r="CY446" s="49"/>
      <c r="CZ446" s="49"/>
    </row>
    <row r="447" spans="97:104" ht="39.75" customHeight="1" x14ac:dyDescent="0.25">
      <c r="CS447" s="49"/>
      <c r="CT447" s="49"/>
      <c r="CU447" s="49"/>
      <c r="CV447" s="49"/>
      <c r="CW447" s="50"/>
      <c r="CX447" s="49"/>
      <c r="CY447" s="49"/>
      <c r="CZ447" s="49"/>
    </row>
    <row r="448" spans="97:104" ht="39.75" customHeight="1" x14ac:dyDescent="0.25">
      <c r="CS448" s="49"/>
      <c r="CT448" s="49"/>
      <c r="CU448" s="49"/>
      <c r="CV448" s="49"/>
      <c r="CW448" s="50"/>
      <c r="CX448" s="49"/>
      <c r="CY448" s="49"/>
      <c r="CZ448" s="49"/>
    </row>
    <row r="449" spans="97:104" ht="39.75" customHeight="1" x14ac:dyDescent="0.25">
      <c r="CS449" s="49"/>
      <c r="CT449" s="49"/>
      <c r="CU449" s="49"/>
      <c r="CV449" s="49"/>
      <c r="CW449" s="50"/>
      <c r="CX449" s="49"/>
      <c r="CY449" s="49"/>
      <c r="CZ449" s="49"/>
    </row>
    <row r="450" spans="97:104" ht="39.75" customHeight="1" x14ac:dyDescent="0.25">
      <c r="CS450" s="49"/>
      <c r="CT450" s="49"/>
      <c r="CU450" s="49"/>
      <c r="CV450" s="49"/>
      <c r="CW450" s="50"/>
      <c r="CX450" s="49"/>
      <c r="CY450" s="49"/>
      <c r="CZ450" s="49"/>
    </row>
    <row r="451" spans="97:104" ht="39.75" customHeight="1" x14ac:dyDescent="0.25">
      <c r="CS451" s="49"/>
      <c r="CT451" s="49"/>
      <c r="CU451" s="49"/>
      <c r="CV451" s="49"/>
      <c r="CW451" s="50"/>
      <c r="CX451" s="49"/>
      <c r="CY451" s="49"/>
      <c r="CZ451" s="49"/>
    </row>
    <row r="452" spans="97:104" ht="39.75" customHeight="1" x14ac:dyDescent="0.25">
      <c r="CS452" s="49"/>
      <c r="CT452" s="49"/>
      <c r="CU452" s="49"/>
      <c r="CV452" s="49"/>
      <c r="CW452" s="50"/>
      <c r="CX452" s="49"/>
      <c r="CY452" s="49"/>
      <c r="CZ452" s="49"/>
    </row>
    <row r="453" spans="97:104" ht="39.75" customHeight="1" x14ac:dyDescent="0.25">
      <c r="CS453" s="49"/>
      <c r="CT453" s="49"/>
      <c r="CU453" s="49"/>
      <c r="CV453" s="49"/>
      <c r="CW453" s="50"/>
      <c r="CX453" s="49"/>
      <c r="CY453" s="49"/>
      <c r="CZ453" s="49"/>
    </row>
    <row r="454" spans="97:104" ht="39.75" customHeight="1" x14ac:dyDescent="0.25">
      <c r="CS454" s="49"/>
      <c r="CT454" s="49"/>
      <c r="CU454" s="49"/>
      <c r="CV454" s="49"/>
      <c r="CW454" s="50"/>
      <c r="CX454" s="49"/>
      <c r="CY454" s="49"/>
      <c r="CZ454" s="49"/>
    </row>
    <row r="455" spans="97:104" ht="39.75" customHeight="1" x14ac:dyDescent="0.25">
      <c r="CS455" s="49"/>
      <c r="CT455" s="49"/>
      <c r="CU455" s="49"/>
      <c r="CV455" s="49"/>
      <c r="CW455" s="50"/>
      <c r="CX455" s="49"/>
      <c r="CY455" s="49"/>
      <c r="CZ455" s="49"/>
    </row>
    <row r="456" spans="97:104" ht="39.75" customHeight="1" x14ac:dyDescent="0.25">
      <c r="CS456" s="49"/>
      <c r="CT456" s="49"/>
      <c r="CU456" s="49"/>
      <c r="CV456" s="49"/>
      <c r="CW456" s="50"/>
      <c r="CX456" s="49"/>
      <c r="CY456" s="49"/>
      <c r="CZ456" s="49"/>
    </row>
    <row r="457" spans="97:104" ht="39.75" customHeight="1" x14ac:dyDescent="0.25">
      <c r="CS457" s="49"/>
      <c r="CT457" s="49"/>
      <c r="CU457" s="49"/>
      <c r="CV457" s="49"/>
      <c r="CW457" s="50"/>
      <c r="CX457" s="49"/>
      <c r="CY457" s="49"/>
      <c r="CZ457" s="49"/>
    </row>
    <row r="458" spans="97:104" ht="39.75" customHeight="1" x14ac:dyDescent="0.25">
      <c r="CS458" s="49"/>
      <c r="CT458" s="49"/>
      <c r="CU458" s="49"/>
      <c r="CV458" s="49"/>
      <c r="CW458" s="50"/>
      <c r="CX458" s="49"/>
      <c r="CY458" s="49"/>
      <c r="CZ458" s="49"/>
    </row>
    <row r="459" spans="97:104" ht="39.75" customHeight="1" x14ac:dyDescent="0.25">
      <c r="CS459" s="49"/>
      <c r="CT459" s="49"/>
      <c r="CU459" s="49"/>
      <c r="CV459" s="49"/>
      <c r="CW459" s="50"/>
      <c r="CX459" s="49"/>
      <c r="CY459" s="49"/>
      <c r="CZ459" s="49"/>
    </row>
    <row r="460" spans="97:104" ht="39.75" customHeight="1" x14ac:dyDescent="0.25">
      <c r="CS460" s="49"/>
      <c r="CT460" s="49"/>
      <c r="CU460" s="49"/>
      <c r="CV460" s="49"/>
      <c r="CW460" s="50"/>
      <c r="CX460" s="49"/>
      <c r="CY460" s="49"/>
      <c r="CZ460" s="49"/>
    </row>
    <row r="461" spans="97:104" ht="39.75" customHeight="1" x14ac:dyDescent="0.25">
      <c r="CS461" s="49"/>
      <c r="CT461" s="49"/>
      <c r="CU461" s="49"/>
      <c r="CV461" s="49"/>
      <c r="CW461" s="50"/>
      <c r="CX461" s="49"/>
      <c r="CY461" s="49"/>
      <c r="CZ461" s="49"/>
    </row>
    <row r="462" spans="97:104" ht="39.75" customHeight="1" x14ac:dyDescent="0.25">
      <c r="CS462" s="49"/>
      <c r="CT462" s="49"/>
      <c r="CU462" s="49"/>
      <c r="CV462" s="49"/>
      <c r="CW462" s="50"/>
      <c r="CX462" s="49"/>
      <c r="CY462" s="49"/>
      <c r="CZ462" s="49"/>
    </row>
    <row r="463" spans="97:104" ht="39.75" customHeight="1" x14ac:dyDescent="0.25">
      <c r="CS463" s="49"/>
      <c r="CT463" s="49"/>
      <c r="CU463" s="49"/>
      <c r="CV463" s="49"/>
      <c r="CW463" s="50"/>
      <c r="CX463" s="49"/>
      <c r="CY463" s="49"/>
      <c r="CZ463" s="49"/>
    </row>
    <row r="464" spans="97:104" ht="39.75" customHeight="1" x14ac:dyDescent="0.25">
      <c r="CS464" s="49"/>
      <c r="CT464" s="49"/>
      <c r="CU464" s="49"/>
      <c r="CV464" s="49"/>
      <c r="CW464" s="50"/>
      <c r="CX464" s="49"/>
      <c r="CY464" s="49"/>
      <c r="CZ464" s="49"/>
    </row>
    <row r="465" spans="97:104" ht="39.75" customHeight="1" x14ac:dyDescent="0.25">
      <c r="CS465" s="49"/>
      <c r="CT465" s="49"/>
      <c r="CU465" s="49"/>
      <c r="CV465" s="49"/>
      <c r="CW465" s="50"/>
      <c r="CX465" s="49"/>
      <c r="CY465" s="49"/>
      <c r="CZ465" s="49"/>
    </row>
    <row r="466" spans="97:104" ht="39.75" customHeight="1" x14ac:dyDescent="0.25">
      <c r="CS466" s="49"/>
      <c r="CT466" s="49"/>
      <c r="CU466" s="49"/>
      <c r="CV466" s="49"/>
      <c r="CW466" s="50"/>
      <c r="CX466" s="49"/>
      <c r="CY466" s="49"/>
      <c r="CZ466" s="49"/>
    </row>
    <row r="467" spans="97:104" ht="39.75" customHeight="1" x14ac:dyDescent="0.25">
      <c r="CS467" s="49"/>
      <c r="CT467" s="49"/>
      <c r="CU467" s="49"/>
      <c r="CV467" s="49"/>
      <c r="CW467" s="50"/>
      <c r="CX467" s="49"/>
      <c r="CY467" s="49"/>
      <c r="CZ467" s="49"/>
    </row>
    <row r="468" spans="97:104" ht="39.75" customHeight="1" x14ac:dyDescent="0.25">
      <c r="CS468" s="49"/>
      <c r="CT468" s="49"/>
      <c r="CU468" s="49"/>
      <c r="CV468" s="49"/>
      <c r="CW468" s="50"/>
      <c r="CX468" s="49"/>
      <c r="CY468" s="49"/>
      <c r="CZ468" s="49"/>
    </row>
    <row r="469" spans="97:104" ht="39.75" customHeight="1" x14ac:dyDescent="0.25">
      <c r="CS469" s="49"/>
      <c r="CT469" s="49"/>
      <c r="CU469" s="49"/>
      <c r="CV469" s="49"/>
      <c r="CW469" s="50"/>
      <c r="CX469" s="49"/>
      <c r="CY469" s="49"/>
      <c r="CZ469" s="49"/>
    </row>
  </sheetData>
  <autoFilter ref="A13:DW94"/>
  <mergeCells count="48">
    <mergeCell ref="CM11:CR11"/>
    <mergeCell ref="CT11:CY11"/>
    <mergeCell ref="AI11:AN11"/>
    <mergeCell ref="AP11:AU11"/>
    <mergeCell ref="AW11:BB11"/>
    <mergeCell ref="BD11:BI11"/>
    <mergeCell ref="BK11:BP11"/>
    <mergeCell ref="BR11:BW11"/>
    <mergeCell ref="CE10:CK10"/>
    <mergeCell ref="D11:D12"/>
    <mergeCell ref="E11:E12"/>
    <mergeCell ref="G11:L11"/>
    <mergeCell ref="N11:S11"/>
    <mergeCell ref="U11:Z11"/>
    <mergeCell ref="BY11:CD11"/>
    <mergeCell ref="CF11:CK11"/>
    <mergeCell ref="CZ8:CZ12"/>
    <mergeCell ref="T9:AG9"/>
    <mergeCell ref="AH9:AU9"/>
    <mergeCell ref="AV9:BI9"/>
    <mergeCell ref="BJ9:BW9"/>
    <mergeCell ref="BX9:CK9"/>
    <mergeCell ref="CL9:CY9"/>
    <mergeCell ref="AV10:BB10"/>
    <mergeCell ref="BC10:BI10"/>
    <mergeCell ref="CL10:CR10"/>
    <mergeCell ref="CS10:CY10"/>
    <mergeCell ref="T10:Z10"/>
    <mergeCell ref="AA10:AG10"/>
    <mergeCell ref="AH10:AN10"/>
    <mergeCell ref="AO10:AU10"/>
    <mergeCell ref="AB11:AG11"/>
    <mergeCell ref="A4:AG4"/>
    <mergeCell ref="A5:AG5"/>
    <mergeCell ref="A6:AG6"/>
    <mergeCell ref="A7:CX7"/>
    <mergeCell ref="A8:A12"/>
    <mergeCell ref="B8:B12"/>
    <mergeCell ref="C8:C12"/>
    <mergeCell ref="D8:E10"/>
    <mergeCell ref="F8:S9"/>
    <mergeCell ref="T8:AG8"/>
    <mergeCell ref="AH8:CY8"/>
    <mergeCell ref="F10:L10"/>
    <mergeCell ref="M10:S10"/>
    <mergeCell ref="BJ10:BP10"/>
    <mergeCell ref="BQ10:BW10"/>
    <mergeCell ref="BX10:CD10"/>
  </mergeCells>
  <pageMargins left="0.23622047244094491" right="0.23622047244094491" top="0.74803149606299213" bottom="0.74803149606299213" header="0.31496062992125984" footer="0.31496062992125984"/>
  <pageSetup paperSize="9" scale="22" fitToHeight="4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I0228_1127024000399_4_0_69_0</vt:lpstr>
      <vt:lpstr>I0228_1127024000399_4_0_69_0!Заголовки_для_печати</vt:lpstr>
      <vt:lpstr>I0228_1127024000399_4_0_69_0!Область_печати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Филин Евгений</dc:creator>
  <cp:lastModifiedBy>ПО</cp:lastModifiedBy>
  <cp:lastPrinted>2024-10-24T09:35:32Z</cp:lastPrinted>
  <dcterms:created xsi:type="dcterms:W3CDTF">2022-10-27T05:34:36Z</dcterms:created>
  <dcterms:modified xsi:type="dcterms:W3CDTF">2025-04-23T09:57:04Z</dcterms:modified>
</cp:coreProperties>
</file>