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23250" windowHeight="12585"/>
  </bookViews>
  <sheets>
    <sheet name="14квПп" sheetId="1" r:id="rId1"/>
  </sheets>
  <definedNames>
    <definedName name="_xlnm._FilterDatabase" localSheetId="0" hidden="1">'14квПп'!$A$21:$V$30</definedName>
    <definedName name="Z_500C2F4F_1743_499A_A051_20565DBF52B2_.wvu.PrintArea" localSheetId="0" hidden="1">'14квПп'!$A$1:$V$30</definedName>
    <definedName name="_xlnm.Print_Area" localSheetId="0">'14квПп'!$A$1:$V$34</definedName>
  </definedNames>
  <calcPr calcId="125725"/>
</workbook>
</file>

<file path=xl/calcChain.xml><?xml version="1.0" encoding="utf-8"?>
<calcChain xmlns="http://schemas.openxmlformats.org/spreadsheetml/2006/main">
  <c r="Q33" i="1"/>
  <c r="R33"/>
  <c r="S33"/>
  <c r="T33"/>
  <c r="U33"/>
  <c r="Q34"/>
  <c r="R34"/>
  <c r="S34"/>
  <c r="T34"/>
  <c r="U34"/>
  <c r="M24"/>
  <c r="N24"/>
  <c r="O24"/>
  <c r="Q24"/>
  <c r="R24"/>
  <c r="S24"/>
  <c r="T24"/>
  <c r="L24"/>
  <c r="M25"/>
  <c r="N25"/>
  <c r="O25"/>
  <c r="P25"/>
  <c r="P24" s="1"/>
  <c r="Q25"/>
  <c r="R25"/>
  <c r="S25"/>
  <c r="T25"/>
  <c r="U25"/>
  <c r="U24" s="1"/>
  <c r="L25"/>
  <c r="G24"/>
  <c r="H24"/>
  <c r="I24"/>
  <c r="J24"/>
  <c r="F24"/>
  <c r="G25"/>
  <c r="H25"/>
  <c r="I25"/>
  <c r="J25"/>
  <c r="F25"/>
  <c r="U26"/>
  <c r="R26"/>
  <c r="S26"/>
  <c r="T26"/>
  <c r="Q26"/>
  <c r="Q30" l="1"/>
  <c r="R30"/>
  <c r="S30"/>
  <c r="T30"/>
  <c r="U30"/>
  <c r="Q31"/>
  <c r="R31"/>
  <c r="S31"/>
  <c r="T31"/>
  <c r="U31"/>
  <c r="Q32"/>
  <c r="R32"/>
  <c r="S32"/>
  <c r="T32"/>
  <c r="U32"/>
  <c r="R29"/>
  <c r="S29"/>
  <c r="T29"/>
  <c r="U29"/>
  <c r="Q29"/>
  <c r="F28" l="1"/>
  <c r="F27" s="1"/>
  <c r="F23" s="1"/>
  <c r="M28"/>
  <c r="M27" s="1"/>
  <c r="M23" s="1"/>
  <c r="Q28"/>
  <c r="R28"/>
  <c r="S28"/>
  <c r="T28"/>
  <c r="U28"/>
  <c r="N28"/>
  <c r="N27" s="1"/>
  <c r="N23" s="1"/>
  <c r="P28"/>
  <c r="K28"/>
  <c r="G28"/>
  <c r="H28"/>
  <c r="I28"/>
  <c r="J28"/>
  <c r="E28"/>
  <c r="E27" s="1"/>
  <c r="L28" l="1"/>
  <c r="O28"/>
  <c r="P27"/>
  <c r="P23" s="1"/>
  <c r="O27" l="1"/>
  <c r="O23" s="1"/>
  <c r="L27"/>
  <c r="L23" s="1"/>
  <c r="U27" l="1"/>
  <c r="U23" s="1"/>
  <c r="T27"/>
  <c r="T23" s="1"/>
  <c r="S27"/>
  <c r="S23" s="1"/>
  <c r="R27"/>
  <c r="R23" s="1"/>
  <c r="J27"/>
  <c r="J23" s="1"/>
  <c r="I27"/>
  <c r="I23" s="1"/>
  <c r="H27"/>
  <c r="H23" s="1"/>
  <c r="G27"/>
  <c r="G23" s="1"/>
  <c r="K27" l="1"/>
  <c r="Q27"/>
  <c r="Q23" s="1"/>
</calcChain>
</file>

<file path=xl/sharedStrings.xml><?xml version="1.0" encoding="utf-8"?>
<sst xmlns="http://schemas.openxmlformats.org/spreadsheetml/2006/main" count="93" uniqueCount="62">
  <si>
    <t>к приказу Минэнерго России</t>
  </si>
  <si>
    <t>от « 25 » апреля 2018 г. № 320</t>
  </si>
  <si>
    <t xml:space="preserve">        полное наименование субъекта электроэнергетики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</si>
  <si>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</si>
  <si>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</si>
  <si>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</si>
  <si>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</si>
  <si>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</si>
  <si>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План</t>
  </si>
  <si>
    <t>Факт</t>
  </si>
  <si>
    <t>МВ×А</t>
  </si>
  <si>
    <t>Мвар</t>
  </si>
  <si>
    <t>км ЛЭП</t>
  </si>
  <si>
    <t>МВт</t>
  </si>
  <si>
    <t>Другое</t>
  </si>
  <si>
    <t>Г</t>
  </si>
  <si>
    <t>1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</si>
  <si>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</si>
  <si>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</si>
  <si>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</si>
  <si>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</si>
  <si>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</si>
  <si>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</si>
  <si>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нд</t>
  </si>
  <si>
    <t>Томская область</t>
  </si>
  <si>
    <t>Приложение  № 4</t>
  </si>
  <si>
    <t>Причины отклонений</t>
  </si>
  <si>
    <t>квартал</t>
  </si>
  <si>
    <t>IV</t>
  </si>
  <si>
    <t>Форма 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</si>
  <si>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 xml:space="preserve">Западно-Сибирской дирекции по энергообеспечению - структурного подразделения Трансэнерго - филиала ОАО "РЖД" на 2020-2024 годы </t>
    </r>
  </si>
  <si>
    <t>1.2.2.2.1</t>
  </si>
  <si>
    <t>Техническое перевооружение воздушной линии 0,4 кВ ст. Копылово</t>
  </si>
  <si>
    <t>J_ЗСИБНТЭ-ТО1</t>
  </si>
  <si>
    <t>1.2.2.2.2</t>
  </si>
  <si>
    <t xml:space="preserve">Техническое перевооружение воздушной линии 0,4 кВ  от КТП-47/3, 47/73  ст.Межениновка </t>
  </si>
  <si>
    <t>J_ЗСИБНТЭ-ТО2</t>
  </si>
  <si>
    <t>1.2.2.2.3</t>
  </si>
  <si>
    <t>Техническое перевооружение воздушной линии 0,4 кВ   от КТПНС-93 ст. Томск-Северный</t>
  </si>
  <si>
    <t>J_ЗСИБНТЭ-ТО3</t>
  </si>
  <si>
    <t>1.2.2.2.4</t>
  </si>
  <si>
    <t>Техническое перевооружение воздушной линии 0,4 кВ от КТП-60 ст. Богашево, КТП-61</t>
  </si>
  <si>
    <t>J_ЗСИБНТЭ-ТО4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</si>
  <si>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</si>
  <si>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</si>
  <si>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</si>
  <si>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</si>
  <si>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1.2.1.2.1.</t>
  </si>
  <si>
    <t>Модернизация оборудования тяговой подстанции Томск 2 (замена аккумуляторной батареи)</t>
  </si>
  <si>
    <t>L_ЗСИБНТЭ-ТО7</t>
  </si>
  <si>
    <t>Утвержденные плановые значения показателей приведены в соответствии с  приказом Департамента тарифного регулирования Томской области от 29.12.2023г. №6-637 О внесении изменений в приказ Департамента тарифного регулирования Томской области от 31.10.2019 № 6-350 «Об утверждении инвестиционной программы открытого акционерного общества «Российские железные дороги» (ИНН 7708503727) на территории Томской области (Западно-Сибирская дирекция по энергообеспечению структурное подразделение Трансэнерго – филиала ОАО «РЖД») на 2020 - 2024 годы»</t>
  </si>
  <si>
    <t>за 2024 год</t>
  </si>
  <si>
    <t>Год раскрытия информации: 2025 год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</si>
  <si>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2024 году</t>
  </si>
  <si>
    <t xml:space="preserve">Отклонения от плановых показателей 2024 года </t>
  </si>
  <si>
    <t>1.2.2.2.5</t>
  </si>
  <si>
    <t>1.2.2.2.6</t>
  </si>
  <si>
    <t>Замена высоковольтного оборудования АИИС КУЭ на ПС 35 кВ Томск II (НАЛИ-35 - 2 шт)</t>
  </si>
  <si>
    <t>J_ЗСИБНТЭ-ТО8</t>
  </si>
  <si>
    <t>Замена высоковольтного оборудования АИИС КУЭ на ПС 110 кВ Межениновка (НАЛИ-35 - 1 шт, ТЛ-ЭК-35 - 2 шт)</t>
  </si>
  <si>
    <t>J_ЗСИБНТЭ-ТО9</t>
  </si>
  <si>
    <t>Дополнительный объект инвестиционной программы (объект замещения)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</si>
</sst>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_-* #,##0.000\ _₽_-;\-* #,##0.000\ _₽_-;_-* &quot;-&quot;??\ _₽_-;_-@_-"/>
    <numFmt numFmtId="168" formatCode="_-* #,##0.00_р_._-;\-* #,##0.00_р_._-;_-* \-??_р_._-;_-@_-"/>
    <numFmt numFmtId="169" formatCode="0.000"/>
  </numFmts>
  <fonts count="3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83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8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2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20" borderId="0" applyNumberFormat="0" applyBorder="0" applyAlignment="0" applyProtection="0"/>
    <xf numFmtId="0" fontId="13" fillId="8" borderId="11" applyNumberFormat="0" applyAlignment="0" applyProtection="0"/>
    <xf numFmtId="0" fontId="14" fillId="21" borderId="12" applyNumberFormat="0" applyAlignment="0" applyProtection="0"/>
    <xf numFmtId="0" fontId="15" fillId="21" borderId="11" applyNumberFormat="0" applyAlignment="0" applyProtection="0"/>
    <xf numFmtId="0" fontId="16" fillId="0" borderId="13" applyNumberFormat="0" applyFill="0" applyAlignment="0" applyProtection="0"/>
    <xf numFmtId="0" fontId="17" fillId="0" borderId="14" applyNumberFormat="0" applyFill="0" applyAlignment="0" applyProtection="0"/>
    <xf numFmtId="0" fontId="18" fillId="0" borderId="1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20" fillId="22" borderId="17" applyNumberFormat="0" applyAlignment="0" applyProtection="0"/>
    <xf numFmtId="0" fontId="21" fillId="0" borderId="0" applyNumberFormat="0" applyFill="0" applyBorder="0" applyAlignment="0" applyProtection="0"/>
    <xf numFmtId="0" fontId="22" fillId="23" borderId="0" applyNumberFormat="0" applyBorder="0" applyAlignment="0" applyProtection="0"/>
    <xf numFmtId="0" fontId="3" fillId="0" borderId="0"/>
    <xf numFmtId="0" fontId="23" fillId="0" borderId="0"/>
    <xf numFmtId="0" fontId="24" fillId="0" borderId="0"/>
    <xf numFmtId="0" fontId="24" fillId="0" borderId="0"/>
    <xf numFmtId="0" fontId="3" fillId="0" borderId="0"/>
    <xf numFmtId="0" fontId="23" fillId="0" borderId="0"/>
    <xf numFmtId="0" fontId="3" fillId="0" borderId="0"/>
    <xf numFmtId="0" fontId="8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10" fillId="24" borderId="18" applyNumberFormat="0" applyFont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7" fillId="0" borderId="19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0" fillId="5" borderId="0" applyNumberFormat="0" applyBorder="0" applyAlignment="0" applyProtection="0"/>
    <xf numFmtId="168" fontId="36" fillId="0" borderId="0" applyBorder="0" applyProtection="0"/>
  </cellStyleXfs>
  <cellXfs count="87">
    <xf numFmtId="0" fontId="0" fillId="0" borderId="0" xfId="0"/>
    <xf numFmtId="0" fontId="3" fillId="0" borderId="0" xfId="2" applyFont="1"/>
    <xf numFmtId="0" fontId="3" fillId="0" borderId="0" xfId="2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3" fillId="0" borderId="0" xfId="2" applyFont="1" applyBorder="1" applyAlignment="1">
      <alignment vertical="center"/>
    </xf>
    <xf numFmtId="0" fontId="3" fillId="0" borderId="0" xfId="2" applyFont="1" applyBorder="1"/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 vertical="center"/>
    </xf>
    <xf numFmtId="0" fontId="4" fillId="0" borderId="1" xfId="4" applyFont="1" applyFill="1" applyBorder="1" applyAlignment="1"/>
    <xf numFmtId="0" fontId="9" fillId="0" borderId="3" xfId="5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9" fillId="0" borderId="3" xfId="5" applyFont="1" applyFill="1" applyBorder="1" applyAlignment="1">
      <alignment horizontal="center" vertical="center"/>
    </xf>
    <xf numFmtId="49" fontId="31" fillId="25" borderId="3" xfId="3" applyNumberFormat="1" applyFont="1" applyFill="1" applyBorder="1" applyAlignment="1">
      <alignment horizontal="center" vertical="center"/>
    </xf>
    <xf numFmtId="0" fontId="31" fillId="25" borderId="3" xfId="3" applyFont="1" applyFill="1" applyBorder="1" applyAlignment="1">
      <alignment horizontal="left" vertical="center" wrapText="1"/>
    </xf>
    <xf numFmtId="0" fontId="31" fillId="25" borderId="3" xfId="2" applyFont="1" applyFill="1" applyBorder="1" applyAlignment="1">
      <alignment horizontal="center" vertical="center"/>
    </xf>
    <xf numFmtId="49" fontId="31" fillId="26" borderId="3" xfId="3" applyNumberFormat="1" applyFont="1" applyFill="1" applyBorder="1" applyAlignment="1">
      <alignment horizontal="center" vertical="center"/>
    </xf>
    <xf numFmtId="0" fontId="31" fillId="26" borderId="3" xfId="3" applyFont="1" applyFill="1" applyBorder="1" applyAlignment="1">
      <alignment horizontal="left" vertical="center" wrapText="1"/>
    </xf>
    <xf numFmtId="0" fontId="31" fillId="26" borderId="3" xfId="2" applyFont="1" applyFill="1" applyBorder="1" applyAlignment="1">
      <alignment horizontal="center" vertical="center"/>
    </xf>
    <xf numFmtId="49" fontId="31" fillId="27" borderId="3" xfId="3" applyNumberFormat="1" applyFont="1" applyFill="1" applyBorder="1" applyAlignment="1">
      <alignment horizontal="center" vertical="center"/>
    </xf>
    <xf numFmtId="0" fontId="31" fillId="27" borderId="3" xfId="3" applyFont="1" applyFill="1" applyBorder="1" applyAlignment="1">
      <alignment horizontal="left" vertical="center" wrapText="1"/>
    </xf>
    <xf numFmtId="0" fontId="31" fillId="27" borderId="3" xfId="2" applyFont="1" applyFill="1" applyBorder="1" applyAlignment="1">
      <alignment horizontal="center" vertical="center"/>
    </xf>
    <xf numFmtId="49" fontId="31" fillId="0" borderId="3" xfId="3" applyNumberFormat="1" applyFont="1" applyFill="1" applyBorder="1" applyAlignment="1">
      <alignment horizontal="center" vertical="center"/>
    </xf>
    <xf numFmtId="0" fontId="31" fillId="0" borderId="3" xfId="3" applyFont="1" applyFill="1" applyBorder="1" applyAlignment="1">
      <alignment horizontal="left" vertical="center" wrapText="1"/>
    </xf>
    <xf numFmtId="0" fontId="31" fillId="0" borderId="3" xfId="2" applyFont="1" applyBorder="1" applyAlignment="1">
      <alignment horizontal="center" vertical="center"/>
    </xf>
    <xf numFmtId="43" fontId="31" fillId="26" borderId="3" xfId="1" applyFont="1" applyFill="1" applyBorder="1" applyAlignment="1">
      <alignment horizontal="center" vertical="center"/>
    </xf>
    <xf numFmtId="43" fontId="31" fillId="27" borderId="3" xfId="1" applyFont="1" applyFill="1" applyBorder="1" applyAlignment="1">
      <alignment horizontal="center" vertical="center"/>
    </xf>
    <xf numFmtId="43" fontId="31" fillId="25" borderId="3" xfId="1" applyFont="1" applyFill="1" applyBorder="1" applyAlignment="1">
      <alignment horizontal="center" vertical="center"/>
    </xf>
    <xf numFmtId="43" fontId="31" fillId="0" borderId="3" xfId="1" applyFont="1" applyBorder="1" applyAlignment="1">
      <alignment horizontal="center" vertical="center"/>
    </xf>
    <xf numFmtId="43" fontId="32" fillId="0" borderId="3" xfId="1" applyFont="1" applyBorder="1" applyAlignment="1">
      <alignment horizontal="center" vertical="center"/>
    </xf>
    <xf numFmtId="167" fontId="31" fillId="25" borderId="3" xfId="1" applyNumberFormat="1" applyFont="1" applyFill="1" applyBorder="1" applyAlignment="1">
      <alignment horizontal="center" vertical="center" wrapText="1"/>
    </xf>
    <xf numFmtId="167" fontId="31" fillId="26" borderId="3" xfId="1" applyNumberFormat="1" applyFont="1" applyFill="1" applyBorder="1" applyAlignment="1">
      <alignment horizontal="center" vertical="center" wrapText="1"/>
    </xf>
    <xf numFmtId="167" fontId="31" fillId="27" borderId="3" xfId="1" applyNumberFormat="1" applyFont="1" applyFill="1" applyBorder="1" applyAlignment="1">
      <alignment horizontal="center" vertical="center" wrapText="1"/>
    </xf>
    <xf numFmtId="167" fontId="31" fillId="0" borderId="3" xfId="1" applyNumberFormat="1" applyFont="1" applyFill="1" applyBorder="1" applyAlignment="1">
      <alignment horizontal="center" vertical="center" wrapText="1"/>
    </xf>
    <xf numFmtId="167" fontId="34" fillId="2" borderId="3" xfId="1" applyNumberFormat="1" applyFont="1" applyFill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49" fontId="6" fillId="0" borderId="3" xfId="3" applyNumberFormat="1" applyFont="1" applyFill="1" applyBorder="1" applyAlignment="1">
      <alignment horizontal="center" vertical="center"/>
    </xf>
    <xf numFmtId="0" fontId="3" fillId="0" borderId="3" xfId="42" applyFont="1" applyFill="1" applyBorder="1" applyAlignment="1">
      <alignment vertical="center" wrapText="1"/>
    </xf>
    <xf numFmtId="0" fontId="35" fillId="0" borderId="3" xfId="42" applyFont="1" applyFill="1" applyBorder="1" applyAlignment="1">
      <alignment horizontal="center" vertical="center" wrapText="1"/>
    </xf>
    <xf numFmtId="0" fontId="31" fillId="27" borderId="3" xfId="3" applyFont="1" applyFill="1" applyBorder="1" applyAlignment="1">
      <alignment horizontal="center" vertical="center" wrapText="1"/>
    </xf>
    <xf numFmtId="167" fontId="31" fillId="27" borderId="3" xfId="464" applyNumberFormat="1" applyFont="1" applyFill="1" applyBorder="1" applyAlignment="1">
      <alignment horizontal="center" vertical="center"/>
    </xf>
    <xf numFmtId="49" fontId="37" fillId="2" borderId="3" xfId="582" applyNumberFormat="1" applyFont="1" applyFill="1" applyBorder="1" applyAlignment="1">
      <alignment horizontal="center" vertical="center" wrapText="1"/>
    </xf>
    <xf numFmtId="49" fontId="6" fillId="2" borderId="3" xfId="3" applyNumberFormat="1" applyFont="1" applyFill="1" applyBorder="1" applyAlignment="1">
      <alignment horizontal="center" vertical="center"/>
    </xf>
    <xf numFmtId="0" fontId="6" fillId="2" borderId="3" xfId="3" applyFont="1" applyFill="1" applyBorder="1" applyAlignment="1">
      <alignment vertical="center" wrapText="1"/>
    </xf>
    <xf numFmtId="0" fontId="35" fillId="2" borderId="3" xfId="42" applyFont="1" applyFill="1" applyBorder="1" applyAlignment="1">
      <alignment horizontal="center" vertical="center" wrapText="1"/>
    </xf>
    <xf numFmtId="169" fontId="31" fillId="26" borderId="3" xfId="1" applyNumberFormat="1" applyFont="1" applyFill="1" applyBorder="1" applyAlignment="1">
      <alignment horizontal="center" vertical="center" wrapText="1"/>
    </xf>
    <xf numFmtId="169" fontId="31" fillId="27" borderId="3" xfId="464" applyNumberFormat="1" applyFont="1" applyFill="1" applyBorder="1" applyAlignment="1">
      <alignment horizontal="center" vertical="center"/>
    </xf>
    <xf numFmtId="169" fontId="31" fillId="0" borderId="3" xfId="2" applyNumberFormat="1" applyFont="1" applyBorder="1" applyAlignment="1">
      <alignment horizontal="center" vertical="center"/>
    </xf>
    <xf numFmtId="169" fontId="35" fillId="2" borderId="3" xfId="42" applyNumberFormat="1" applyFont="1" applyFill="1" applyBorder="1" applyAlignment="1">
      <alignment horizontal="center" vertical="center" wrapText="1"/>
    </xf>
    <xf numFmtId="169" fontId="31" fillId="27" borderId="3" xfId="1" applyNumberFormat="1" applyFont="1" applyFill="1" applyBorder="1" applyAlignment="1">
      <alignment horizontal="center" vertical="center" wrapText="1"/>
    </xf>
    <xf numFmtId="169" fontId="31" fillId="0" borderId="3" xfId="1" applyNumberFormat="1" applyFont="1" applyFill="1" applyBorder="1" applyAlignment="1">
      <alignment horizontal="center" vertical="center" wrapText="1"/>
    </xf>
    <xf numFmtId="169" fontId="34" fillId="2" borderId="3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169" fontId="38" fillId="2" borderId="3" xfId="1" applyNumberFormat="1" applyFont="1" applyFill="1" applyBorder="1" applyAlignment="1">
      <alignment horizontal="left" vertical="center" wrapText="1"/>
    </xf>
    <xf numFmtId="0" fontId="6" fillId="0" borderId="0" xfId="3" applyFont="1" applyAlignment="1">
      <alignment horizontal="center" vertical="center"/>
    </xf>
    <xf numFmtId="0" fontId="4" fillId="0" borderId="1" xfId="4" applyFont="1" applyFill="1" applyBorder="1" applyAlignment="1">
      <alignment horizontal="center"/>
    </xf>
    <xf numFmtId="0" fontId="9" fillId="2" borderId="2" xfId="5" applyFont="1" applyFill="1" applyBorder="1" applyAlignment="1">
      <alignment horizontal="center" vertical="center" wrapText="1"/>
    </xf>
    <xf numFmtId="0" fontId="9" fillId="2" borderId="7" xfId="5" applyFont="1" applyFill="1" applyBorder="1" applyAlignment="1">
      <alignment horizontal="center" vertical="center" wrapText="1"/>
    </xf>
    <xf numFmtId="0" fontId="9" fillId="2" borderId="10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3" fillId="2" borderId="2" xfId="5" applyFont="1" applyFill="1" applyBorder="1" applyAlignment="1">
      <alignment horizontal="center" vertical="center" wrapText="1"/>
    </xf>
    <xf numFmtId="0" fontId="3" fillId="2" borderId="7" xfId="5" applyFont="1" applyFill="1" applyBorder="1" applyAlignment="1">
      <alignment horizontal="center" vertical="center" wrapText="1"/>
    </xf>
    <xf numFmtId="0" fontId="3" fillId="2" borderId="10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 textRotation="90" wrapText="1"/>
    </xf>
    <xf numFmtId="0" fontId="9" fillId="0" borderId="7" xfId="5" applyFont="1" applyFill="1" applyBorder="1" applyAlignment="1">
      <alignment horizontal="center" vertical="center" textRotation="90" wrapText="1"/>
    </xf>
    <xf numFmtId="0" fontId="9" fillId="0" borderId="10" xfId="5" applyFont="1" applyFill="1" applyBorder="1" applyAlignment="1">
      <alignment horizontal="center" vertical="center" textRotation="90" wrapText="1"/>
    </xf>
    <xf numFmtId="0" fontId="9" fillId="0" borderId="4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0" fontId="9" fillId="0" borderId="6" xfId="5" applyFont="1" applyFill="1" applyBorder="1" applyAlignment="1">
      <alignment horizontal="center" vertical="center"/>
    </xf>
    <xf numFmtId="0" fontId="9" fillId="0" borderId="8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3" xfId="5" applyFont="1" applyFill="1" applyBorder="1" applyAlignment="1">
      <alignment horizontal="center" vertical="center"/>
    </xf>
    <xf numFmtId="0" fontId="9" fillId="0" borderId="4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20" xfId="5" applyFont="1" applyFill="1" applyBorder="1" applyAlignment="1">
      <alignment horizontal="center" vertical="center" wrapText="1"/>
    </xf>
    <xf numFmtId="0" fontId="9" fillId="0" borderId="0" xfId="5" applyFont="1" applyFill="1" applyBorder="1" applyAlignment="1">
      <alignment horizontal="center" vertical="center" wrapText="1"/>
    </xf>
    <xf numFmtId="0" fontId="9" fillId="0" borderId="21" xfId="5" applyFont="1" applyFill="1" applyBorder="1" applyAlignment="1">
      <alignment horizontal="center" vertical="center" wrapText="1"/>
    </xf>
    <xf numFmtId="0" fontId="9" fillId="0" borderId="8" xfId="5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9" fillId="0" borderId="9" xfId="5" applyFont="1" applyFill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4" fillId="0" borderId="0" xfId="0" applyFont="1" applyFill="1" applyAlignment="1">
      <alignment horizontal="center"/>
    </xf>
  </cellXfs>
  <cellStyles count="58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582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5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4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Хороший 2" xfId="5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V34"/>
  <sheetViews>
    <sheetView tabSelected="1" view="pageBreakPreview" topLeftCell="A13" zoomScale="70" zoomScaleNormal="60" zoomScaleSheetLayoutView="70" workbookViewId="0">
      <selection activeCell="Z29" sqref="Z29"/>
    </sheetView>
  </sheetViews>
  <sheetFormatPr defaultColWidth="9" defaultRowHeight="15.75"/>
  <cols>
    <col min="1" max="1" width="10.625" style="1" customWidth="1"/>
    <col min="2" max="2" width="38.625" style="1" customWidth="1"/>
    <col min="3" max="3" width="17.75" style="1" customWidth="1"/>
    <col min="4" max="4" width="24" style="1" customWidth="1"/>
    <col min="5" max="5" width="8.875" style="1" bestFit="1" customWidth="1"/>
    <col min="6" max="6" width="8.875" style="1" customWidth="1"/>
    <col min="7" max="7" width="6.625" style="1" bestFit="1" customWidth="1"/>
    <col min="8" max="8" width="9.375" style="1" bestFit="1" customWidth="1"/>
    <col min="9" max="9" width="7.75" style="1" customWidth="1"/>
    <col min="10" max="10" width="18.25" style="1" bestFit="1" customWidth="1"/>
    <col min="11" max="11" width="8" style="1" bestFit="1" customWidth="1"/>
    <col min="12" max="12" width="6.625" style="1" bestFit="1" customWidth="1"/>
    <col min="13" max="13" width="6.625" style="1" customWidth="1"/>
    <col min="14" max="14" width="8.75" style="1" bestFit="1" customWidth="1"/>
    <col min="15" max="15" width="6.625" style="1" bestFit="1" customWidth="1"/>
    <col min="16" max="16" width="14.125" style="1" customWidth="1"/>
    <col min="17" max="17" width="7.375" style="1" bestFit="1" customWidth="1"/>
    <col min="18" max="18" width="6.625" style="1" bestFit="1" customWidth="1"/>
    <col min="19" max="19" width="8.375" style="1" bestFit="1" customWidth="1"/>
    <col min="20" max="20" width="6.625" style="1" bestFit="1" customWidth="1"/>
    <col min="21" max="21" width="16.25" style="1" customWidth="1"/>
    <col min="22" max="22" width="26.25" style="1" customWidth="1"/>
    <col min="23" max="16384" width="9" style="1"/>
  </cols>
  <sheetData>
    <row r="1" spans="1:22" ht="18.75">
      <c r="K1" s="2"/>
      <c r="L1" s="2"/>
      <c r="M1" s="2"/>
      <c r="N1" s="2"/>
      <c r="O1" s="2"/>
      <c r="P1" s="2"/>
      <c r="Q1" s="2"/>
      <c r="R1" s="2"/>
      <c r="S1" s="2"/>
      <c r="T1" s="2"/>
      <c r="U1" s="3" t="s">
        <v>25</v>
      </c>
      <c r="V1" s="2"/>
    </row>
    <row r="2" spans="1:22" ht="18.75">
      <c r="K2" s="2"/>
      <c r="L2" s="2"/>
      <c r="M2" s="2"/>
      <c r="N2" s="2"/>
      <c r="O2" s="2"/>
      <c r="P2" s="2"/>
      <c r="Q2" s="2"/>
      <c r="R2" s="2"/>
      <c r="S2" s="2"/>
      <c r="T2" s="2"/>
      <c r="U2" s="4" t="s">
        <v>0</v>
      </c>
      <c r="V2" s="2"/>
    </row>
    <row r="3" spans="1:22" ht="18.75">
      <c r="K3" s="2"/>
      <c r="L3" s="2"/>
      <c r="M3" s="2"/>
      <c r="N3" s="2"/>
      <c r="O3" s="2"/>
      <c r="P3" s="2"/>
      <c r="Q3" s="2"/>
      <c r="R3" s="2"/>
      <c r="S3" s="2"/>
      <c r="T3" s="2"/>
      <c r="U3" s="4" t="s">
        <v>1</v>
      </c>
      <c r="V3" s="2"/>
    </row>
    <row r="4" spans="1:22" ht="18.75">
      <c r="K4" s="2"/>
      <c r="L4" s="2"/>
      <c r="M4" s="2"/>
      <c r="N4" s="2"/>
      <c r="O4" s="2"/>
      <c r="P4" s="2"/>
      <c r="Q4" s="2"/>
      <c r="R4" s="2"/>
      <c r="S4" s="2"/>
      <c r="T4" s="2"/>
      <c r="U4" s="4"/>
      <c r="V4" s="2"/>
    </row>
    <row r="5" spans="1:22" s="5" customFormat="1" ht="40.5" customHeight="1">
      <c r="A5" s="84" t="s">
        <v>29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</row>
    <row r="6" spans="1:22" s="6" customFormat="1" ht="18.75" customHeight="1">
      <c r="A6" s="85" t="s">
        <v>51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</row>
    <row r="7" spans="1:22" s="6" customFormat="1" ht="18.75">
      <c r="A7" s="7"/>
      <c r="B7" s="7"/>
      <c r="C7" s="7"/>
      <c r="D7" s="7"/>
      <c r="E7" s="7"/>
      <c r="F7" s="7"/>
      <c r="G7" s="7"/>
      <c r="H7" s="7"/>
      <c r="I7" s="7"/>
      <c r="J7" s="7"/>
    </row>
    <row r="8" spans="1:22" s="6" customFormat="1" ht="18.75" customHeight="1">
      <c r="A8" s="85" t="s">
        <v>30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</row>
    <row r="9" spans="1:22">
      <c r="A9" s="55" t="s">
        <v>2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</row>
    <row r="10" spans="1:22">
      <c r="A10" s="8"/>
      <c r="B10" s="8"/>
      <c r="C10" s="8"/>
      <c r="D10" s="8"/>
      <c r="E10" s="8"/>
      <c r="F10" s="35"/>
      <c r="G10" s="8"/>
      <c r="H10" s="8"/>
      <c r="I10" s="8"/>
      <c r="J10" s="8"/>
    </row>
    <row r="11" spans="1:22" ht="18.75">
      <c r="A11" s="86" t="s">
        <v>52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</row>
    <row r="13" spans="1:22" ht="61.5" customHeight="1">
      <c r="A13" s="83" t="s">
        <v>50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</row>
    <row r="14" spans="1:22">
      <c r="A14" s="55" t="s">
        <v>3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</row>
    <row r="15" spans="1:22" ht="18.7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33" customHeight="1">
      <c r="A16" s="57" t="s">
        <v>4</v>
      </c>
      <c r="B16" s="60" t="s">
        <v>5</v>
      </c>
      <c r="C16" s="60" t="s">
        <v>6</v>
      </c>
      <c r="D16" s="61" t="s">
        <v>7</v>
      </c>
      <c r="E16" s="60" t="s">
        <v>53</v>
      </c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74" t="s">
        <v>54</v>
      </c>
      <c r="R16" s="75"/>
      <c r="S16" s="75"/>
      <c r="T16" s="75"/>
      <c r="U16" s="76"/>
      <c r="V16" s="64" t="s">
        <v>26</v>
      </c>
    </row>
    <row r="17" spans="1:22" ht="33" customHeight="1">
      <c r="A17" s="58"/>
      <c r="B17" s="60"/>
      <c r="C17" s="60"/>
      <c r="D17" s="62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77"/>
      <c r="R17" s="78"/>
      <c r="S17" s="78"/>
      <c r="T17" s="78"/>
      <c r="U17" s="79"/>
      <c r="V17" s="65"/>
    </row>
    <row r="18" spans="1:22" ht="37.5" customHeight="1">
      <c r="A18" s="58"/>
      <c r="B18" s="60"/>
      <c r="C18" s="60"/>
      <c r="D18" s="62"/>
      <c r="E18" s="67" t="s">
        <v>8</v>
      </c>
      <c r="F18" s="68"/>
      <c r="G18" s="68"/>
      <c r="H18" s="68"/>
      <c r="I18" s="68"/>
      <c r="J18" s="69"/>
      <c r="K18" s="73" t="s">
        <v>9</v>
      </c>
      <c r="L18" s="73"/>
      <c r="M18" s="73"/>
      <c r="N18" s="73"/>
      <c r="O18" s="73"/>
      <c r="P18" s="73"/>
      <c r="Q18" s="77"/>
      <c r="R18" s="78"/>
      <c r="S18" s="78"/>
      <c r="T18" s="78"/>
      <c r="U18" s="79"/>
      <c r="V18" s="65"/>
    </row>
    <row r="19" spans="1:22" ht="30" customHeight="1">
      <c r="A19" s="58"/>
      <c r="B19" s="60"/>
      <c r="C19" s="60"/>
      <c r="D19" s="62"/>
      <c r="E19" s="70"/>
      <c r="F19" s="71"/>
      <c r="G19" s="71"/>
      <c r="H19" s="71"/>
      <c r="I19" s="71"/>
      <c r="J19" s="72"/>
      <c r="K19" s="73"/>
      <c r="L19" s="73"/>
      <c r="M19" s="73"/>
      <c r="N19" s="73"/>
      <c r="O19" s="73"/>
      <c r="P19" s="73"/>
      <c r="Q19" s="80"/>
      <c r="R19" s="81"/>
      <c r="S19" s="81"/>
      <c r="T19" s="81"/>
      <c r="U19" s="82"/>
      <c r="V19" s="65"/>
    </row>
    <row r="20" spans="1:22" ht="76.5" customHeight="1">
      <c r="A20" s="59"/>
      <c r="B20" s="60"/>
      <c r="C20" s="60"/>
      <c r="D20" s="63"/>
      <c r="E20" s="10" t="s">
        <v>27</v>
      </c>
      <c r="F20" s="10" t="s">
        <v>10</v>
      </c>
      <c r="G20" s="10" t="s">
        <v>11</v>
      </c>
      <c r="H20" s="11" t="s">
        <v>12</v>
      </c>
      <c r="I20" s="10" t="s">
        <v>13</v>
      </c>
      <c r="J20" s="10" t="s">
        <v>14</v>
      </c>
      <c r="K20" s="10" t="s">
        <v>27</v>
      </c>
      <c r="L20" s="10" t="s">
        <v>10</v>
      </c>
      <c r="M20" s="10" t="s">
        <v>11</v>
      </c>
      <c r="N20" s="11" t="s">
        <v>12</v>
      </c>
      <c r="O20" s="10" t="s">
        <v>13</v>
      </c>
      <c r="P20" s="10" t="s">
        <v>14</v>
      </c>
      <c r="Q20" s="10" t="s">
        <v>10</v>
      </c>
      <c r="R20" s="10" t="s">
        <v>11</v>
      </c>
      <c r="S20" s="11" t="s">
        <v>12</v>
      </c>
      <c r="T20" s="10" t="s">
        <v>13</v>
      </c>
      <c r="U20" s="10" t="s">
        <v>14</v>
      </c>
      <c r="V20" s="66"/>
    </row>
    <row r="21" spans="1:22">
      <c r="A21" s="12">
        <v>1</v>
      </c>
      <c r="B21" s="12">
        <v>2</v>
      </c>
      <c r="C21" s="36">
        <v>3</v>
      </c>
      <c r="D21" s="36">
        <v>4</v>
      </c>
      <c r="E21" s="36">
        <v>5</v>
      </c>
      <c r="F21" s="36">
        <v>6</v>
      </c>
      <c r="G21" s="36">
        <v>7</v>
      </c>
      <c r="H21" s="36">
        <v>8</v>
      </c>
      <c r="I21" s="36">
        <v>9</v>
      </c>
      <c r="J21" s="36">
        <v>10</v>
      </c>
      <c r="K21" s="36">
        <v>11</v>
      </c>
      <c r="L21" s="36">
        <v>12</v>
      </c>
      <c r="M21" s="36">
        <v>13</v>
      </c>
      <c r="N21" s="36">
        <v>14</v>
      </c>
      <c r="O21" s="36">
        <v>15</v>
      </c>
      <c r="P21" s="36">
        <v>16</v>
      </c>
      <c r="Q21" s="36">
        <v>17</v>
      </c>
      <c r="R21" s="36">
        <v>18</v>
      </c>
      <c r="S21" s="36">
        <v>19</v>
      </c>
      <c r="T21" s="36">
        <v>20</v>
      </c>
      <c r="U21" s="36">
        <v>21</v>
      </c>
      <c r="V21" s="36">
        <v>22</v>
      </c>
    </row>
    <row r="22" spans="1:22">
      <c r="A22" s="13" t="s">
        <v>16</v>
      </c>
      <c r="B22" s="14" t="s">
        <v>24</v>
      </c>
      <c r="C22" s="15" t="s">
        <v>15</v>
      </c>
      <c r="D22" s="27" t="s">
        <v>23</v>
      </c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</row>
    <row r="23" spans="1:22" ht="25.5">
      <c r="A23" s="16" t="s">
        <v>17</v>
      </c>
      <c r="B23" s="17" t="s">
        <v>18</v>
      </c>
      <c r="C23" s="18" t="s">
        <v>15</v>
      </c>
      <c r="D23" s="25" t="s">
        <v>23</v>
      </c>
      <c r="E23" s="46">
        <v>0</v>
      </c>
      <c r="F23" s="46">
        <f>F24+F27</f>
        <v>0.16</v>
      </c>
      <c r="G23" s="46">
        <f t="shared" ref="G23:J23" si="0">G24+G27</f>
        <v>0</v>
      </c>
      <c r="H23" s="46">
        <f t="shared" si="0"/>
        <v>3.1619999999999999</v>
      </c>
      <c r="I23" s="46">
        <f t="shared" si="0"/>
        <v>0</v>
      </c>
      <c r="J23" s="46">
        <f t="shared" si="0"/>
        <v>0</v>
      </c>
      <c r="K23" s="46">
        <v>0</v>
      </c>
      <c r="L23" s="46">
        <f>L24+L27</f>
        <v>0</v>
      </c>
      <c r="M23" s="46">
        <f t="shared" ref="M23:U23" si="1">M24+M27</f>
        <v>0</v>
      </c>
      <c r="N23" s="46">
        <f t="shared" si="1"/>
        <v>0</v>
      </c>
      <c r="O23" s="46">
        <f t="shared" si="1"/>
        <v>0</v>
      </c>
      <c r="P23" s="46">
        <f t="shared" si="1"/>
        <v>0</v>
      </c>
      <c r="Q23" s="46">
        <f t="shared" si="1"/>
        <v>-0.16</v>
      </c>
      <c r="R23" s="46">
        <f t="shared" si="1"/>
        <v>0</v>
      </c>
      <c r="S23" s="46">
        <f t="shared" si="1"/>
        <v>-3.1619999999999999</v>
      </c>
      <c r="T23" s="46">
        <f t="shared" si="1"/>
        <v>0</v>
      </c>
      <c r="U23" s="46">
        <f t="shared" si="1"/>
        <v>0</v>
      </c>
      <c r="V23" s="31"/>
    </row>
    <row r="24" spans="1:22" ht="51">
      <c r="A24" s="19" t="s">
        <v>43</v>
      </c>
      <c r="B24" s="40" t="s">
        <v>44</v>
      </c>
      <c r="C24" s="41" t="s">
        <v>15</v>
      </c>
      <c r="D24" s="41" t="s">
        <v>23</v>
      </c>
      <c r="E24" s="47">
        <v>0</v>
      </c>
      <c r="F24" s="47">
        <f>F25</f>
        <v>0</v>
      </c>
      <c r="G24" s="47">
        <f t="shared" ref="G24:J24" si="2">G25</f>
        <v>0</v>
      </c>
      <c r="H24" s="47">
        <f t="shared" si="2"/>
        <v>0</v>
      </c>
      <c r="I24" s="47">
        <f t="shared" si="2"/>
        <v>0</v>
      </c>
      <c r="J24" s="47">
        <f t="shared" si="2"/>
        <v>0</v>
      </c>
      <c r="K24" s="47">
        <v>0</v>
      </c>
      <c r="L24" s="47">
        <f>L25</f>
        <v>0</v>
      </c>
      <c r="M24" s="47">
        <f t="shared" ref="M24:U24" si="3">M25</f>
        <v>0</v>
      </c>
      <c r="N24" s="47">
        <f t="shared" si="3"/>
        <v>0</v>
      </c>
      <c r="O24" s="47">
        <f t="shared" si="3"/>
        <v>0</v>
      </c>
      <c r="P24" s="47">
        <f t="shared" si="3"/>
        <v>0</v>
      </c>
      <c r="Q24" s="47">
        <f t="shared" si="3"/>
        <v>0</v>
      </c>
      <c r="R24" s="47">
        <f t="shared" si="3"/>
        <v>0</v>
      </c>
      <c r="S24" s="47">
        <f t="shared" si="3"/>
        <v>0</v>
      </c>
      <c r="T24" s="47">
        <f t="shared" si="3"/>
        <v>0</v>
      </c>
      <c r="U24" s="47">
        <f t="shared" si="3"/>
        <v>0</v>
      </c>
      <c r="V24" s="41"/>
    </row>
    <row r="25" spans="1:22" ht="63">
      <c r="A25" s="42" t="s">
        <v>45</v>
      </c>
      <c r="B25" s="42" t="s">
        <v>46</v>
      </c>
      <c r="C25" s="24" t="s">
        <v>15</v>
      </c>
      <c r="D25" s="24" t="s">
        <v>23</v>
      </c>
      <c r="E25" s="48">
        <v>0</v>
      </c>
      <c r="F25" s="48">
        <f>F26</f>
        <v>0</v>
      </c>
      <c r="G25" s="48">
        <f t="shared" ref="G25:J25" si="4">G26</f>
        <v>0</v>
      </c>
      <c r="H25" s="48">
        <f t="shared" si="4"/>
        <v>0</v>
      </c>
      <c r="I25" s="48">
        <f t="shared" si="4"/>
        <v>0</v>
      </c>
      <c r="J25" s="48">
        <f t="shared" si="4"/>
        <v>0</v>
      </c>
      <c r="K25" s="48">
        <v>0</v>
      </c>
      <c r="L25" s="48">
        <f>L26</f>
        <v>0</v>
      </c>
      <c r="M25" s="48">
        <f t="shared" ref="M25:U25" si="5">M26</f>
        <v>0</v>
      </c>
      <c r="N25" s="48">
        <f t="shared" si="5"/>
        <v>0</v>
      </c>
      <c r="O25" s="48">
        <f t="shared" si="5"/>
        <v>0</v>
      </c>
      <c r="P25" s="48">
        <f t="shared" si="5"/>
        <v>0</v>
      </c>
      <c r="Q25" s="48">
        <f t="shared" si="5"/>
        <v>0</v>
      </c>
      <c r="R25" s="48">
        <f t="shared" si="5"/>
        <v>0</v>
      </c>
      <c r="S25" s="48">
        <f t="shared" si="5"/>
        <v>0</v>
      </c>
      <c r="T25" s="48">
        <f t="shared" si="5"/>
        <v>0</v>
      </c>
      <c r="U25" s="48">
        <f t="shared" si="5"/>
        <v>0</v>
      </c>
      <c r="V25" s="24"/>
    </row>
    <row r="26" spans="1:22" ht="47.25">
      <c r="A26" s="43" t="s">
        <v>47</v>
      </c>
      <c r="B26" s="44" t="s">
        <v>48</v>
      </c>
      <c r="C26" s="45" t="s">
        <v>49</v>
      </c>
      <c r="D26" s="45" t="s">
        <v>23</v>
      </c>
      <c r="E26" s="49">
        <v>0</v>
      </c>
      <c r="F26" s="49">
        <v>0</v>
      </c>
      <c r="G26" s="49">
        <v>0</v>
      </c>
      <c r="H26" s="49">
        <v>0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0</v>
      </c>
      <c r="O26" s="49">
        <v>0</v>
      </c>
      <c r="P26" s="49">
        <v>0</v>
      </c>
      <c r="Q26" s="49">
        <f>L26-F26</f>
        <v>0</v>
      </c>
      <c r="R26" s="49">
        <f t="shared" ref="R26:T26" si="6">M26-G26</f>
        <v>0</v>
      </c>
      <c r="S26" s="49">
        <f t="shared" si="6"/>
        <v>0</v>
      </c>
      <c r="T26" s="49">
        <f t="shared" si="6"/>
        <v>0</v>
      </c>
      <c r="U26" s="49">
        <f>P26-J26</f>
        <v>0</v>
      </c>
      <c r="V26" s="45"/>
    </row>
    <row r="27" spans="1:22" ht="38.25">
      <c r="A27" s="19" t="s">
        <v>19</v>
      </c>
      <c r="B27" s="20" t="s">
        <v>20</v>
      </c>
      <c r="C27" s="21" t="s">
        <v>15</v>
      </c>
      <c r="D27" s="26" t="s">
        <v>23</v>
      </c>
      <c r="E27" s="50">
        <f>E28</f>
        <v>0</v>
      </c>
      <c r="F27" s="50">
        <f>F28</f>
        <v>0.16</v>
      </c>
      <c r="G27" s="50">
        <f t="shared" ref="G27:U27" si="7">G28</f>
        <v>0</v>
      </c>
      <c r="H27" s="50">
        <f t="shared" si="7"/>
        <v>3.1619999999999999</v>
      </c>
      <c r="I27" s="50">
        <f t="shared" si="7"/>
        <v>0</v>
      </c>
      <c r="J27" s="50">
        <f t="shared" si="7"/>
        <v>0</v>
      </c>
      <c r="K27" s="50">
        <f t="shared" si="7"/>
        <v>0</v>
      </c>
      <c r="L27" s="50">
        <f t="shared" si="7"/>
        <v>0</v>
      </c>
      <c r="M27" s="50">
        <f t="shared" si="7"/>
        <v>0</v>
      </c>
      <c r="N27" s="50">
        <f>N28</f>
        <v>0</v>
      </c>
      <c r="O27" s="50">
        <f t="shared" si="7"/>
        <v>0</v>
      </c>
      <c r="P27" s="50">
        <f t="shared" si="7"/>
        <v>0</v>
      </c>
      <c r="Q27" s="50">
        <f t="shared" si="7"/>
        <v>-0.16</v>
      </c>
      <c r="R27" s="50">
        <f t="shared" si="7"/>
        <v>0</v>
      </c>
      <c r="S27" s="50">
        <f t="shared" si="7"/>
        <v>-3.1619999999999999</v>
      </c>
      <c r="T27" s="50">
        <f t="shared" si="7"/>
        <v>0</v>
      </c>
      <c r="U27" s="50">
        <f t="shared" si="7"/>
        <v>0</v>
      </c>
      <c r="V27" s="32"/>
    </row>
    <row r="28" spans="1:22" ht="25.5">
      <c r="A28" s="22" t="s">
        <v>21</v>
      </c>
      <c r="B28" s="23" t="s">
        <v>22</v>
      </c>
      <c r="C28" s="24" t="s">
        <v>15</v>
      </c>
      <c r="D28" s="28" t="s">
        <v>23</v>
      </c>
      <c r="E28" s="51">
        <f>SUM(E29:E30)</f>
        <v>0</v>
      </c>
      <c r="F28" s="51">
        <f>SUM(F29:F30)</f>
        <v>0.16</v>
      </c>
      <c r="G28" s="51">
        <f t="shared" ref="G28:J28" si="8">SUM(G29:G30)</f>
        <v>0</v>
      </c>
      <c r="H28" s="51">
        <f t="shared" si="8"/>
        <v>3.1619999999999999</v>
      </c>
      <c r="I28" s="51">
        <f t="shared" si="8"/>
        <v>0</v>
      </c>
      <c r="J28" s="51">
        <f t="shared" si="8"/>
        <v>0</v>
      </c>
      <c r="K28" s="51">
        <f>SUM(K29:K30)</f>
        <v>0</v>
      </c>
      <c r="L28" s="51">
        <f t="shared" ref="L28:U28" si="9">SUM(L29:L30)</f>
        <v>0</v>
      </c>
      <c r="M28" s="51">
        <f t="shared" ref="M28" si="10">SUM(M29:M30)</f>
        <v>0</v>
      </c>
      <c r="N28" s="51">
        <f t="shared" si="9"/>
        <v>0</v>
      </c>
      <c r="O28" s="51">
        <f t="shared" si="9"/>
        <v>0</v>
      </c>
      <c r="P28" s="51">
        <f t="shared" si="9"/>
        <v>0</v>
      </c>
      <c r="Q28" s="51">
        <f t="shared" si="9"/>
        <v>-0.16</v>
      </c>
      <c r="R28" s="51">
        <f t="shared" si="9"/>
        <v>0</v>
      </c>
      <c r="S28" s="51">
        <f t="shared" si="9"/>
        <v>-3.1619999999999999</v>
      </c>
      <c r="T28" s="51">
        <f t="shared" si="9"/>
        <v>0</v>
      </c>
      <c r="U28" s="51">
        <f t="shared" si="9"/>
        <v>0</v>
      </c>
      <c r="V28" s="33"/>
    </row>
    <row r="29" spans="1:22" ht="38.25">
      <c r="A29" s="37" t="s">
        <v>31</v>
      </c>
      <c r="B29" s="38" t="s">
        <v>32</v>
      </c>
      <c r="C29" s="39" t="s">
        <v>33</v>
      </c>
      <c r="D29" s="29" t="s">
        <v>23</v>
      </c>
      <c r="E29" s="52">
        <v>0</v>
      </c>
      <c r="F29" s="52">
        <v>0</v>
      </c>
      <c r="G29" s="52">
        <v>0</v>
      </c>
      <c r="H29" s="52">
        <v>0</v>
      </c>
      <c r="I29" s="52">
        <v>0</v>
      </c>
      <c r="J29" s="52">
        <v>0</v>
      </c>
      <c r="K29" s="52">
        <v>0</v>
      </c>
      <c r="L29" s="52">
        <v>0</v>
      </c>
      <c r="M29" s="52">
        <v>0</v>
      </c>
      <c r="N29" s="52">
        <v>0</v>
      </c>
      <c r="O29" s="52">
        <v>0</v>
      </c>
      <c r="P29" s="52">
        <v>0</v>
      </c>
      <c r="Q29" s="52">
        <f>L29-F29</f>
        <v>0</v>
      </c>
      <c r="R29" s="52">
        <f t="shared" ref="R29:U29" si="11">M29-G29</f>
        <v>0</v>
      </c>
      <c r="S29" s="52">
        <f t="shared" si="11"/>
        <v>0</v>
      </c>
      <c r="T29" s="52">
        <f t="shared" si="11"/>
        <v>0</v>
      </c>
      <c r="U29" s="52">
        <f t="shared" si="11"/>
        <v>0</v>
      </c>
      <c r="V29" s="54" t="s">
        <v>61</v>
      </c>
    </row>
    <row r="30" spans="1:22" ht="47.25">
      <c r="A30" s="37" t="s">
        <v>34</v>
      </c>
      <c r="B30" s="38" t="s">
        <v>35</v>
      </c>
      <c r="C30" s="39" t="s">
        <v>36</v>
      </c>
      <c r="D30" s="29" t="s">
        <v>23</v>
      </c>
      <c r="E30" s="52" t="s">
        <v>28</v>
      </c>
      <c r="F30" s="52">
        <v>0.16</v>
      </c>
      <c r="G30" s="52">
        <v>0</v>
      </c>
      <c r="H30" s="52">
        <v>3.1619999999999999</v>
      </c>
      <c r="I30" s="52">
        <v>0</v>
      </c>
      <c r="J30" s="52">
        <v>0</v>
      </c>
      <c r="K30" s="52">
        <v>0</v>
      </c>
      <c r="L30" s="52">
        <v>0</v>
      </c>
      <c r="M30" s="52">
        <v>0</v>
      </c>
      <c r="N30" s="52">
        <v>0</v>
      </c>
      <c r="O30" s="52">
        <v>0</v>
      </c>
      <c r="P30" s="52">
        <v>0</v>
      </c>
      <c r="Q30" s="52">
        <f t="shared" ref="Q30:Q32" si="12">L30-F30</f>
        <v>-0.16</v>
      </c>
      <c r="R30" s="52">
        <f t="shared" ref="R30:R32" si="13">M30-G30</f>
        <v>0</v>
      </c>
      <c r="S30" s="52">
        <f t="shared" ref="S30:S32" si="14">N30-H30</f>
        <v>-3.1619999999999999</v>
      </c>
      <c r="T30" s="52">
        <f t="shared" ref="T30:T32" si="15">O30-I30</f>
        <v>0</v>
      </c>
      <c r="U30" s="52">
        <f t="shared" ref="U30:U32" si="16">P30-J30</f>
        <v>0</v>
      </c>
      <c r="V30" s="34"/>
    </row>
    <row r="31" spans="1:22" ht="47.25">
      <c r="A31" s="37" t="s">
        <v>37</v>
      </c>
      <c r="B31" s="38" t="s">
        <v>38</v>
      </c>
      <c r="C31" s="39" t="s">
        <v>39</v>
      </c>
      <c r="D31" s="29" t="s">
        <v>23</v>
      </c>
      <c r="E31" s="52" t="s">
        <v>28</v>
      </c>
      <c r="F31" s="52">
        <v>1</v>
      </c>
      <c r="G31" s="52">
        <v>0</v>
      </c>
      <c r="H31" s="52">
        <v>1.24</v>
      </c>
      <c r="I31" s="52">
        <v>0</v>
      </c>
      <c r="J31" s="52">
        <v>0</v>
      </c>
      <c r="K31" s="52">
        <v>0</v>
      </c>
      <c r="L31" s="52">
        <v>0</v>
      </c>
      <c r="M31" s="52">
        <v>0</v>
      </c>
      <c r="N31" s="52">
        <v>0</v>
      </c>
      <c r="O31" s="52">
        <v>0</v>
      </c>
      <c r="P31" s="52">
        <v>0</v>
      </c>
      <c r="Q31" s="52">
        <f t="shared" si="12"/>
        <v>-1</v>
      </c>
      <c r="R31" s="52">
        <f t="shared" si="13"/>
        <v>0</v>
      </c>
      <c r="S31" s="52">
        <f t="shared" si="14"/>
        <v>-1.24</v>
      </c>
      <c r="T31" s="52">
        <f t="shared" si="15"/>
        <v>0</v>
      </c>
      <c r="U31" s="52">
        <f t="shared" si="16"/>
        <v>0</v>
      </c>
      <c r="V31" s="34"/>
    </row>
    <row r="32" spans="1:22" ht="51" customHeight="1">
      <c r="A32" s="37" t="s">
        <v>40</v>
      </c>
      <c r="B32" s="38" t="s">
        <v>41</v>
      </c>
      <c r="C32" s="39" t="s">
        <v>42</v>
      </c>
      <c r="D32" s="29" t="s">
        <v>23</v>
      </c>
      <c r="E32" s="52">
        <v>0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52">
        <v>0</v>
      </c>
      <c r="P32" s="52">
        <v>0</v>
      </c>
      <c r="Q32" s="52">
        <f t="shared" si="12"/>
        <v>0</v>
      </c>
      <c r="R32" s="52">
        <f t="shared" si="13"/>
        <v>0</v>
      </c>
      <c r="S32" s="52">
        <f t="shared" si="14"/>
        <v>0</v>
      </c>
      <c r="T32" s="52">
        <f t="shared" si="15"/>
        <v>0</v>
      </c>
      <c r="U32" s="52">
        <f t="shared" si="16"/>
        <v>0</v>
      </c>
      <c r="V32" s="34"/>
    </row>
    <row r="33" spans="1:22" ht="47.25">
      <c r="A33" s="37" t="s">
        <v>55</v>
      </c>
      <c r="B33" s="53" t="s">
        <v>57</v>
      </c>
      <c r="C33" s="39" t="s">
        <v>58</v>
      </c>
      <c r="D33" s="29" t="s">
        <v>23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52">
        <v>0</v>
      </c>
      <c r="O33" s="52">
        <v>0</v>
      </c>
      <c r="P33" s="52">
        <v>0</v>
      </c>
      <c r="Q33" s="52">
        <f t="shared" ref="Q33:Q34" si="17">L33-F33</f>
        <v>0</v>
      </c>
      <c r="R33" s="52">
        <f t="shared" ref="R33:R34" si="18">M33-G33</f>
        <v>0</v>
      </c>
      <c r="S33" s="52">
        <f t="shared" ref="S33:S34" si="19">N33-H33</f>
        <v>0</v>
      </c>
      <c r="T33" s="52">
        <f t="shared" ref="T33:T34" si="20">O33-I33</f>
        <v>0</v>
      </c>
      <c r="U33" s="52">
        <f t="shared" ref="U33:U34" si="21">P33-J33</f>
        <v>0</v>
      </c>
      <c r="V33" s="54" t="s">
        <v>61</v>
      </c>
    </row>
    <row r="34" spans="1:22" ht="47.25">
      <c r="A34" s="37" t="s">
        <v>56</v>
      </c>
      <c r="B34" s="53" t="s">
        <v>59</v>
      </c>
      <c r="C34" s="39" t="s">
        <v>60</v>
      </c>
      <c r="D34" s="29" t="s">
        <v>23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52">
        <v>0</v>
      </c>
      <c r="O34" s="52">
        <v>0</v>
      </c>
      <c r="P34" s="52">
        <v>0</v>
      </c>
      <c r="Q34" s="52">
        <f t="shared" si="17"/>
        <v>0</v>
      </c>
      <c r="R34" s="52">
        <f t="shared" si="18"/>
        <v>0</v>
      </c>
      <c r="S34" s="52">
        <f t="shared" si="19"/>
        <v>0</v>
      </c>
      <c r="T34" s="52">
        <f t="shared" si="20"/>
        <v>0</v>
      </c>
      <c r="U34" s="52">
        <f t="shared" si="21"/>
        <v>0</v>
      </c>
      <c r="V34" s="54" t="s">
        <v>61</v>
      </c>
    </row>
  </sheetData>
  <autoFilter ref="A21:V30">
    <filterColumn colId="5"/>
    <filterColumn colId="12"/>
  </autoFilter>
  <mergeCells count="17">
    <mergeCell ref="A13:V13"/>
    <mergeCell ref="A5:V5"/>
    <mergeCell ref="A6:V6"/>
    <mergeCell ref="A8:V8"/>
    <mergeCell ref="A9:V9"/>
    <mergeCell ref="A11:V11"/>
    <mergeCell ref="A14:V14"/>
    <mergeCell ref="A15:J15"/>
    <mergeCell ref="A16:A20"/>
    <mergeCell ref="B16:B20"/>
    <mergeCell ref="C16:C20"/>
    <mergeCell ref="D16:D20"/>
    <mergeCell ref="V16:V20"/>
    <mergeCell ref="E18:J19"/>
    <mergeCell ref="K18:P19"/>
    <mergeCell ref="E16:P17"/>
    <mergeCell ref="Q16:U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бюджетирования</dc:creator>
  <cp:lastModifiedBy>DoroninaOA</cp:lastModifiedBy>
  <dcterms:created xsi:type="dcterms:W3CDTF">2018-08-08T04:41:36Z</dcterms:created>
  <dcterms:modified xsi:type="dcterms:W3CDTF">2025-01-27T03:13:29Z</dcterms:modified>
</cp:coreProperties>
</file>