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600" windowWidth="23250" windowHeight="12105"/>
  </bookViews>
  <sheets>
    <sheet name="13квОС" sheetId="1" r:id="rId1"/>
  </sheets>
  <definedNames>
    <definedName name="_xlnm._FilterDatabase" localSheetId="0" hidden="1">'13квОС'!$A$20:$W$29</definedName>
    <definedName name="Z_500C2F4F_1743_499A_A051_20565DBF52B2_.wvu.PrintArea" localSheetId="0" hidden="1">'13квОС'!$A$1:$W$29</definedName>
    <definedName name="_xlnm.Print_Area" localSheetId="0">'13квОС'!$A$1:$W$33</definedName>
  </definedNames>
  <calcPr calcId="125725"/>
</workbook>
</file>

<file path=xl/calcChain.xml><?xml version="1.0" encoding="utf-8"?>
<calcChain xmlns="http://schemas.openxmlformats.org/spreadsheetml/2006/main">
  <c r="V30" i="1"/>
  <c r="V29"/>
  <c r="V27"/>
  <c r="D33"/>
  <c r="D32"/>
  <c r="D27" s="1"/>
  <c r="E27"/>
  <c r="F27"/>
  <c r="G27"/>
  <c r="H27"/>
  <c r="I27"/>
  <c r="J27"/>
  <c r="K27"/>
  <c r="L27"/>
  <c r="M27"/>
  <c r="N27"/>
  <c r="O27"/>
  <c r="P27"/>
  <c r="Q27"/>
  <c r="R27"/>
  <c r="T27"/>
  <c r="S32" l="1"/>
  <c r="U32"/>
  <c r="S33"/>
  <c r="U33"/>
  <c r="E23"/>
  <c r="F23"/>
  <c r="G23"/>
  <c r="H23"/>
  <c r="I23"/>
  <c r="J23"/>
  <c r="L23"/>
  <c r="N23"/>
  <c r="O23"/>
  <c r="P23"/>
  <c r="Q23"/>
  <c r="S23"/>
  <c r="T23"/>
  <c r="D23"/>
  <c r="E24"/>
  <c r="F24"/>
  <c r="G24"/>
  <c r="H24"/>
  <c r="I24"/>
  <c r="J24"/>
  <c r="K24"/>
  <c r="K23" s="1"/>
  <c r="L24"/>
  <c r="M24"/>
  <c r="M23" s="1"/>
  <c r="N24"/>
  <c r="O24"/>
  <c r="P24"/>
  <c r="Q24"/>
  <c r="R24"/>
  <c r="R23" s="1"/>
  <c r="S24"/>
  <c r="T24"/>
  <c r="D24"/>
  <c r="U25"/>
  <c r="U24" s="1"/>
  <c r="U23" s="1"/>
  <c r="S25"/>
  <c r="S28"/>
  <c r="V24" l="1"/>
  <c r="V23" s="1"/>
  <c r="S30" l="1"/>
  <c r="U30"/>
  <c r="S31"/>
  <c r="U31"/>
  <c r="U28" l="1"/>
  <c r="U29"/>
  <c r="S29"/>
  <c r="S27" s="1"/>
  <c r="I26"/>
  <c r="I22" s="1"/>
  <c r="U27" l="1"/>
  <c r="T26"/>
  <c r="T22" s="1"/>
  <c r="H26" l="1"/>
  <c r="H22" s="1"/>
  <c r="U26"/>
  <c r="R26"/>
  <c r="R22" s="1"/>
  <c r="K26"/>
  <c r="K22" s="1"/>
  <c r="J26"/>
  <c r="J22" s="1"/>
  <c r="G26"/>
  <c r="G22" s="1"/>
  <c r="L26"/>
  <c r="L22" s="1"/>
  <c r="U22" l="1"/>
  <c r="P26"/>
  <c r="P22" s="1"/>
  <c r="O26"/>
  <c r="O22" s="1"/>
  <c r="Q26" l="1"/>
  <c r="Q22" s="1"/>
  <c r="N26" l="1"/>
  <c r="N22" s="1"/>
  <c r="M26" l="1"/>
  <c r="M22" s="1"/>
  <c r="F26" l="1"/>
  <c r="D26"/>
  <c r="D22" s="1"/>
  <c r="F22" l="1"/>
  <c r="V22" s="1"/>
  <c r="V26"/>
  <c r="T20"/>
  <c r="U20" s="1"/>
  <c r="V20" s="1"/>
  <c r="W20" s="1"/>
  <c r="E26" l="1"/>
  <c r="E22" s="1"/>
  <c r="S26"/>
  <c r="S22" s="1"/>
</calcChain>
</file>

<file path=xl/sharedStrings.xml><?xml version="1.0" encoding="utf-8"?>
<sst xmlns="http://schemas.openxmlformats.org/spreadsheetml/2006/main" count="99" uniqueCount="78">
  <si>
    <t>к приказу Минэнерго России</t>
  </si>
  <si>
    <t>от « 25 » апреля 2018 г. № 320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</si>
  <si>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</si>
  <si>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</si>
  <si>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</si>
  <si>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</si>
  <si>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</si>
  <si>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</si>
  <si>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</si>
  <si>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</si>
  <si>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</si>
  <si>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</si>
  <si>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нематериальные активы</t>
  </si>
  <si>
    <t>основные средства</t>
  </si>
  <si>
    <t>млн. рублей (без НДС)</t>
  </si>
  <si>
    <t>МВ×А</t>
  </si>
  <si>
    <t>Мвар</t>
  </si>
  <si>
    <t>км ЛЭП</t>
  </si>
  <si>
    <t>МВт</t>
  </si>
  <si>
    <t>Другое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</si>
  <si>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</si>
  <si>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</si>
  <si>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</si>
  <si>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</si>
  <si>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</si>
  <si>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</si>
  <si>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</si>
  <si>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</si>
  <si>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</si>
  <si>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6.1.</t>
  </si>
  <si>
    <t>6.2.</t>
  </si>
  <si>
    <t>6.3.</t>
  </si>
  <si>
    <t>6.4.</t>
  </si>
  <si>
    <t>6.5.</t>
  </si>
  <si>
    <t>6.6.</t>
  </si>
  <si>
    <t>6.7.</t>
  </si>
  <si>
    <t>Г</t>
  </si>
  <si>
    <t>1</t>
  </si>
  <si>
    <t>1.2</t>
  </si>
  <si>
    <t>Реконструкция, модернизация, техническое перевооружение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</si>
  <si>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</si>
  <si>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</si>
  <si>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</si>
  <si>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</si>
  <si>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Томская область</t>
  </si>
  <si>
    <t xml:space="preserve">Форма 3. Отчет об исполнении плана ввода основных средств по инвестиционным проектам инвестиционной программы </t>
  </si>
  <si>
    <t>Приложение  № 3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</si>
  <si>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 xml:space="preserve">Западно-Сибирской дирекции по энергообеспечению - структурного подразделения Трансэнерго - филиала ОАО "РЖД" на 2020-2024 годы </t>
    </r>
  </si>
  <si>
    <t>1.2.2.2.1</t>
  </si>
  <si>
    <t>Техническое перевооружение воздушной линии 0,4 кВ ст. Копылово</t>
  </si>
  <si>
    <t>J_ЗСИБНТЭ-ТО1</t>
  </si>
  <si>
    <t>1.2.2.2.2</t>
  </si>
  <si>
    <t xml:space="preserve">Техническое перевооружение воздушной линии 0,4 кВ  от КТП-47/3, 47/73  ст.Межениновка </t>
  </si>
  <si>
    <t>J_ЗСИБНТЭ-ТО2</t>
  </si>
  <si>
    <t>1.2.2.2.3</t>
  </si>
  <si>
    <t>Техническое перевооружение воздушной линии 0,4 кВ   от КТПНС-93 ст. Томск-Северный</t>
  </si>
  <si>
    <t>J_ЗСИБНТЭ-ТО3</t>
  </si>
  <si>
    <t>1.2.2.2.4</t>
  </si>
  <si>
    <t>Техническое перевооружение воздушной линии 0,4 кВ от КТП-60 ст. Богашево, КТП-61</t>
  </si>
  <si>
    <t>J_ЗСИБНТЭ-ТО4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</si>
  <si>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</si>
  <si>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</si>
  <si>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</si>
  <si>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</si>
  <si>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1.2.1.2.1.</t>
  </si>
  <si>
    <t>Модернизация оборудования тяговой подстанции Томск 2 (замена аккумуляторной батареи)</t>
  </si>
  <si>
    <t>L_ЗСИБНТЭ-ТО7</t>
  </si>
  <si>
    <t>Утвержденные плановые значения показателей приведены в соответствии с  приказом Департамента тарифного регулирования Томской области от 29.12.2023г. №6-637 О внесении изменений в приказ Департамента тарифного регулирования Томской области от 31.10.2019 № 6-350 «Об утверждении инвестиционной программы открытого акционерного общества «Российские железные дороги» (ИНН 7708503727) на территории Томской области (Западно-Сибирская дирекция по энергообеспечению структурное подразделение Трансэнерго – филиала ОАО «РЖД») на 2020 - 2024 годы»</t>
  </si>
  <si>
    <t>за  2024 года</t>
  </si>
  <si>
    <t>Год раскрытия информации: 2025 год</t>
  </si>
  <si>
    <t>Принятие основных средств и нематериальных активов к бухгалтерскому учету в 2024 году</t>
  </si>
  <si>
    <t>1.2.2.2.5</t>
  </si>
  <si>
    <t>1.2.2.2.6</t>
  </si>
  <si>
    <t>Замена высоковольтного оборудования АИИС КУЭ на ПС 35 кВ Томск II (НАЛИ-35 - 2 шт)</t>
  </si>
  <si>
    <t>J_ЗСИБНТЭ-ТО8</t>
  </si>
  <si>
    <t>Замена высоковольтного оборудования АИИС КУЭ на ПС 110 кВ Межениновка (НАЛИ-35 - 1 шт, ТЛ-ЭК-35 - 2 шт)</t>
  </si>
  <si>
    <t>J_ЗСИБНТЭ-ТО9</t>
  </si>
  <si>
    <t>Дополнительный объект инвестиционной программы (объект замещения)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</si>
</sst>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  <numFmt numFmtId="167" formatCode="_-* #,##0.000\ _₽_-;\-* #,##0.000\ _₽_-;_-* &quot;-&quot;??\ _₽_-;_-@_-"/>
    <numFmt numFmtId="168" formatCode="_-* #,##0.00_р_._-;\-* #,##0.00_р_._-;_-* \-??_р_._-;_-@_-"/>
    <numFmt numFmtId="169" formatCode="0.000"/>
  </numFmts>
  <fonts count="4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FFFF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04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6" fillId="0" borderId="0"/>
    <xf numFmtId="0" fontId="9" fillId="0" borderId="0"/>
    <xf numFmtId="0" fontId="9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6" borderId="0" applyNumberFormat="0" applyBorder="0" applyAlignment="0" applyProtection="0"/>
    <xf numFmtId="0" fontId="12" fillId="9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4" fillId="0" borderId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20" borderId="0" applyNumberFormat="0" applyBorder="0" applyAlignment="0" applyProtection="0"/>
    <xf numFmtId="0" fontId="15" fillId="8" borderId="15" applyNumberFormat="0" applyAlignment="0" applyProtection="0"/>
    <xf numFmtId="0" fontId="16" fillId="21" borderId="16" applyNumberFormat="0" applyAlignment="0" applyProtection="0"/>
    <xf numFmtId="0" fontId="17" fillId="21" borderId="15" applyNumberFormat="0" applyAlignment="0" applyProtection="0"/>
    <xf numFmtId="0" fontId="18" fillId="0" borderId="17" applyNumberFormat="0" applyFill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20" applyNumberFormat="0" applyFill="0" applyAlignment="0" applyProtection="0"/>
    <xf numFmtId="0" fontId="22" fillId="22" borderId="21" applyNumberFormat="0" applyAlignment="0" applyProtection="0"/>
    <xf numFmtId="0" fontId="23" fillId="0" borderId="0" applyNumberFormat="0" applyFill="0" applyBorder="0" applyAlignment="0" applyProtection="0"/>
    <xf numFmtId="0" fontId="24" fillId="23" borderId="0" applyNumberFormat="0" applyBorder="0" applyAlignment="0" applyProtection="0"/>
    <xf numFmtId="0" fontId="4" fillId="0" borderId="0"/>
    <xf numFmtId="0" fontId="25" fillId="0" borderId="0"/>
    <xf numFmtId="0" fontId="26" fillId="0" borderId="0"/>
    <xf numFmtId="0" fontId="26" fillId="0" borderId="0"/>
    <xf numFmtId="0" fontId="4" fillId="0" borderId="0"/>
    <xf numFmtId="0" fontId="25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2" fillId="24" borderId="22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9" fillId="0" borderId="23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2" fillId="5" borderId="0" applyNumberFormat="0" applyBorder="0" applyAlignment="0" applyProtection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0" fillId="0" borderId="0" applyBorder="0" applyProtection="0"/>
  </cellStyleXfs>
  <cellXfs count="85">
    <xf numFmtId="0" fontId="0" fillId="0" borderId="0" xfId="0"/>
    <xf numFmtId="0" fontId="4" fillId="2" borderId="0" xfId="2" applyFont="1" applyFill="1"/>
    <xf numFmtId="0" fontId="5" fillId="2" borderId="0" xfId="2" applyFont="1" applyFill="1" applyAlignment="1">
      <alignment horizontal="right" vertical="center"/>
    </xf>
    <xf numFmtId="0" fontId="5" fillId="2" borderId="0" xfId="2" applyFont="1" applyFill="1" applyAlignment="1">
      <alignment horizontal="right"/>
    </xf>
    <xf numFmtId="0" fontId="5" fillId="0" borderId="0" xfId="2" applyFont="1" applyAlignment="1">
      <alignment horizontal="right"/>
    </xf>
    <xf numFmtId="0" fontId="4" fillId="2" borderId="0" xfId="2" applyFont="1" applyFill="1" applyBorder="1"/>
    <xf numFmtId="0" fontId="5" fillId="2" borderId="0" xfId="2" applyFont="1" applyFill="1" applyBorder="1" applyAlignment="1">
      <alignment horizontal="center"/>
    </xf>
    <xf numFmtId="0" fontId="7" fillId="2" borderId="0" xfId="3" applyFont="1" applyFill="1" applyAlignment="1">
      <alignment horizontal="center" vertical="center"/>
    </xf>
    <xf numFmtId="0" fontId="10" fillId="2" borderId="0" xfId="4" applyFont="1" applyFill="1" applyBorder="1"/>
    <xf numFmtId="0" fontId="11" fillId="2" borderId="2" xfId="5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11" fillId="2" borderId="2" xfId="5" applyFont="1" applyFill="1" applyBorder="1" applyAlignment="1">
      <alignment horizontal="center" vertical="center" textRotation="90" wrapText="1"/>
    </xf>
    <xf numFmtId="0" fontId="4" fillId="2" borderId="1" xfId="2" applyFont="1" applyFill="1" applyBorder="1" applyAlignment="1">
      <alignment horizontal="center" vertical="center" wrapText="1"/>
    </xf>
    <xf numFmtId="0" fontId="11" fillId="2" borderId="2" xfId="5" applyFont="1" applyFill="1" applyBorder="1" applyAlignment="1">
      <alignment horizontal="center" vertical="center"/>
    </xf>
    <xf numFmtId="16" fontId="11" fillId="2" borderId="2" xfId="5" applyNumberFormat="1" applyFont="1" applyFill="1" applyBorder="1" applyAlignment="1">
      <alignment horizontal="center" vertical="center"/>
    </xf>
    <xf numFmtId="49" fontId="33" fillId="25" borderId="2" xfId="3" applyNumberFormat="1" applyFont="1" applyFill="1" applyBorder="1" applyAlignment="1">
      <alignment horizontal="center" vertical="center"/>
    </xf>
    <xf numFmtId="0" fontId="33" fillId="25" borderId="2" xfId="3" applyFont="1" applyFill="1" applyBorder="1" applyAlignment="1">
      <alignment horizontal="left" vertical="center" wrapText="1"/>
    </xf>
    <xf numFmtId="0" fontId="33" fillId="25" borderId="2" xfId="2" applyFont="1" applyFill="1" applyBorder="1" applyAlignment="1">
      <alignment horizontal="center" vertical="center"/>
    </xf>
    <xf numFmtId="49" fontId="33" fillId="26" borderId="2" xfId="3" applyNumberFormat="1" applyFont="1" applyFill="1" applyBorder="1" applyAlignment="1">
      <alignment horizontal="center" vertical="center"/>
    </xf>
    <xf numFmtId="0" fontId="33" fillId="26" borderId="2" xfId="3" applyFont="1" applyFill="1" applyBorder="1" applyAlignment="1">
      <alignment horizontal="left" vertical="center" wrapText="1"/>
    </xf>
    <xf numFmtId="0" fontId="33" fillId="26" borderId="2" xfId="2" applyFont="1" applyFill="1" applyBorder="1" applyAlignment="1">
      <alignment horizontal="center" vertical="center"/>
    </xf>
    <xf numFmtId="49" fontId="33" fillId="27" borderId="2" xfId="3" applyNumberFormat="1" applyFont="1" applyFill="1" applyBorder="1" applyAlignment="1">
      <alignment horizontal="center" vertical="center"/>
    </xf>
    <xf numFmtId="0" fontId="33" fillId="27" borderId="2" xfId="3" applyFont="1" applyFill="1" applyBorder="1" applyAlignment="1">
      <alignment horizontal="left" vertical="center" wrapText="1"/>
    </xf>
    <xf numFmtId="0" fontId="33" fillId="27" borderId="2" xfId="2" applyFont="1" applyFill="1" applyBorder="1" applyAlignment="1">
      <alignment horizontal="center" vertical="center"/>
    </xf>
    <xf numFmtId="49" fontId="33" fillId="0" borderId="2" xfId="3" applyNumberFormat="1" applyFont="1" applyFill="1" applyBorder="1" applyAlignment="1">
      <alignment horizontal="center" vertical="center"/>
    </xf>
    <xf numFmtId="0" fontId="33" fillId="0" borderId="2" xfId="3" applyFont="1" applyFill="1" applyBorder="1" applyAlignment="1">
      <alignment horizontal="left" vertical="center" wrapText="1"/>
    </xf>
    <xf numFmtId="0" fontId="33" fillId="0" borderId="2" xfId="2" applyFont="1" applyBorder="1" applyAlignment="1">
      <alignment horizontal="center" vertical="center"/>
    </xf>
    <xf numFmtId="43" fontId="4" fillId="2" borderId="0" xfId="2" applyNumberFormat="1" applyFont="1" applyFill="1"/>
    <xf numFmtId="0" fontId="37" fillId="2" borderId="0" xfId="2" applyFont="1" applyFill="1" applyAlignment="1">
      <alignment horizontal="center" vertical="center" wrapText="1"/>
    </xf>
    <xf numFmtId="167" fontId="33" fillId="25" borderId="2" xfId="1" applyNumberFormat="1" applyFont="1" applyFill="1" applyBorder="1" applyAlignment="1">
      <alignment horizontal="center" vertical="center" wrapText="1"/>
    </xf>
    <xf numFmtId="167" fontId="33" fillId="25" borderId="2" xfId="3" applyNumberFormat="1" applyFont="1" applyFill="1" applyBorder="1" applyAlignment="1">
      <alignment horizontal="left" vertical="center" wrapText="1"/>
    </xf>
    <xf numFmtId="167" fontId="33" fillId="26" borderId="2" xfId="3" applyNumberFormat="1" applyFont="1" applyFill="1" applyBorder="1" applyAlignment="1">
      <alignment horizontal="left" vertical="center" wrapText="1"/>
    </xf>
    <xf numFmtId="167" fontId="33" fillId="27" borderId="2" xfId="3" applyNumberFormat="1" applyFont="1" applyFill="1" applyBorder="1" applyAlignment="1">
      <alignment horizontal="left" vertical="center" wrapText="1"/>
    </xf>
    <xf numFmtId="167" fontId="33" fillId="0" borderId="2" xfId="3" applyNumberFormat="1" applyFont="1" applyFill="1" applyBorder="1" applyAlignment="1">
      <alignment horizontal="left" vertical="center" wrapText="1"/>
    </xf>
    <xf numFmtId="167" fontId="34" fillId="0" borderId="2" xfId="1" applyNumberFormat="1" applyFont="1" applyFill="1" applyBorder="1" applyAlignment="1">
      <alignment horizontal="left" vertical="center" wrapText="1"/>
    </xf>
    <xf numFmtId="49" fontId="7" fillId="0" borderId="2" xfId="3" applyNumberFormat="1" applyFont="1" applyFill="1" applyBorder="1" applyAlignment="1">
      <alignment horizontal="center" vertical="center"/>
    </xf>
    <xf numFmtId="0" fontId="4" fillId="0" borderId="2" xfId="42" applyFont="1" applyFill="1" applyBorder="1" applyAlignment="1">
      <alignment vertical="center" wrapText="1"/>
    </xf>
    <xf numFmtId="0" fontId="38" fillId="0" borderId="2" xfId="42" applyFont="1" applyFill="1" applyBorder="1" applyAlignment="1">
      <alignment horizontal="center" vertical="center" wrapText="1"/>
    </xf>
    <xf numFmtId="49" fontId="39" fillId="2" borderId="2" xfId="1103" applyNumberFormat="1" applyFont="1" applyFill="1" applyBorder="1" applyAlignment="1">
      <alignment horizontal="center" vertical="center" wrapText="1"/>
    </xf>
    <xf numFmtId="167" fontId="33" fillId="27" borderId="2" xfId="463" applyNumberFormat="1" applyFont="1" applyFill="1" applyBorder="1" applyAlignment="1">
      <alignment horizontal="center" vertical="center"/>
    </xf>
    <xf numFmtId="49" fontId="7" fillId="2" borderId="2" xfId="3" applyNumberFormat="1" applyFont="1" applyFill="1" applyBorder="1" applyAlignment="1">
      <alignment horizontal="center" vertical="center"/>
    </xf>
    <xf numFmtId="0" fontId="7" fillId="2" borderId="2" xfId="3" applyFont="1" applyFill="1" applyBorder="1" applyAlignment="1">
      <alignment vertical="center" wrapText="1"/>
    </xf>
    <xf numFmtId="0" fontId="38" fillId="2" borderId="2" xfId="42" applyFont="1" applyFill="1" applyBorder="1" applyAlignment="1">
      <alignment horizontal="center" vertical="center" wrapText="1"/>
    </xf>
    <xf numFmtId="169" fontId="34" fillId="0" borderId="2" xfId="1" applyNumberFormat="1" applyFont="1" applyFill="1" applyBorder="1" applyAlignment="1">
      <alignment horizontal="center" vertical="center" wrapText="1"/>
    </xf>
    <xf numFmtId="169" fontId="38" fillId="2" borderId="2" xfId="42" applyNumberFormat="1" applyFont="1" applyFill="1" applyBorder="1" applyAlignment="1">
      <alignment horizontal="center" vertical="center" wrapText="1"/>
    </xf>
    <xf numFmtId="169" fontId="33" fillId="26" borderId="2" xfId="1" applyNumberFormat="1" applyFont="1" applyFill="1" applyBorder="1" applyAlignment="1">
      <alignment horizontal="center" vertical="center" wrapText="1"/>
    </xf>
    <xf numFmtId="169" fontId="33" fillId="27" borderId="2" xfId="463" applyNumberFormat="1" applyFont="1" applyFill="1" applyBorder="1" applyAlignment="1">
      <alignment horizontal="center" vertical="center"/>
    </xf>
    <xf numFmtId="169" fontId="33" fillId="0" borderId="2" xfId="2" applyNumberFormat="1" applyFont="1" applyBorder="1" applyAlignment="1">
      <alignment horizontal="center" vertical="center"/>
    </xf>
    <xf numFmtId="169" fontId="33" fillId="27" borderId="2" xfId="1" applyNumberFormat="1" applyFont="1" applyFill="1" applyBorder="1" applyAlignment="1">
      <alignment horizontal="center" vertical="center" wrapText="1"/>
    </xf>
    <xf numFmtId="169" fontId="33" fillId="0" borderId="2" xfId="1" applyNumberFormat="1" applyFont="1" applyFill="1" applyBorder="1" applyAlignment="1">
      <alignment horizontal="center" vertical="center" wrapText="1"/>
    </xf>
    <xf numFmtId="169" fontId="36" fillId="2" borderId="2" xfId="1" applyNumberFormat="1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vertical="center" wrapText="1"/>
    </xf>
    <xf numFmtId="0" fontId="38" fillId="0" borderId="24" xfId="0" applyFont="1" applyFill="1" applyBorder="1" applyAlignment="1">
      <alignment horizontal="center" vertical="center" wrapText="1"/>
    </xf>
    <xf numFmtId="169" fontId="34" fillId="0" borderId="24" xfId="1" applyNumberFormat="1" applyFont="1" applyFill="1" applyBorder="1" applyAlignment="1">
      <alignment horizontal="center" vertical="center"/>
    </xf>
    <xf numFmtId="169" fontId="34" fillId="0" borderId="24" xfId="1" applyNumberFormat="1" applyFont="1" applyFill="1" applyBorder="1" applyAlignment="1">
      <alignment horizontal="center" vertical="center" wrapText="1"/>
    </xf>
    <xf numFmtId="169" fontId="38" fillId="2" borderId="24" xfId="42" applyNumberFormat="1" applyFont="1" applyFill="1" applyBorder="1" applyAlignment="1">
      <alignment horizontal="center" vertical="center" wrapText="1"/>
    </xf>
    <xf numFmtId="169" fontId="34" fillId="2" borderId="24" xfId="1" applyNumberFormat="1" applyFont="1" applyFill="1" applyBorder="1" applyAlignment="1">
      <alignment horizontal="left" vertical="center" wrapText="1"/>
    </xf>
    <xf numFmtId="0" fontId="11" fillId="2" borderId="5" xfId="5" applyFont="1" applyFill="1" applyBorder="1" applyAlignment="1">
      <alignment horizontal="center" vertical="center"/>
    </xf>
    <xf numFmtId="0" fontId="11" fillId="2" borderId="6" xfId="5" applyFont="1" applyFill="1" applyBorder="1" applyAlignment="1">
      <alignment horizontal="center" vertical="center"/>
    </xf>
    <xf numFmtId="0" fontId="11" fillId="2" borderId="7" xfId="5" applyFont="1" applyFill="1" applyBorder="1" applyAlignment="1">
      <alignment horizontal="center" vertical="center"/>
    </xf>
    <xf numFmtId="0" fontId="11" fillId="2" borderId="11" xfId="5" applyFont="1" applyFill="1" applyBorder="1" applyAlignment="1">
      <alignment horizontal="center" vertical="center"/>
    </xf>
    <xf numFmtId="0" fontId="11" fillId="2" borderId="12" xfId="5" applyFont="1" applyFill="1" applyBorder="1" applyAlignment="1">
      <alignment horizontal="center" vertical="center"/>
    </xf>
    <xf numFmtId="0" fontId="11" fillId="2" borderId="13" xfId="5" applyFont="1" applyFill="1" applyBorder="1" applyAlignment="1">
      <alignment horizontal="center" vertical="center"/>
    </xf>
    <xf numFmtId="0" fontId="8" fillId="2" borderId="0" xfId="3" applyFont="1" applyFill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12" xfId="2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  <xf numFmtId="0" fontId="11" fillId="2" borderId="2" xfId="5" applyFont="1" applyFill="1" applyBorder="1" applyAlignment="1">
      <alignment horizontal="center" vertical="center" wrapText="1"/>
    </xf>
    <xf numFmtId="0" fontId="11" fillId="2" borderId="2" xfId="5" applyFont="1" applyFill="1" applyBorder="1" applyAlignment="1">
      <alignment horizontal="center" vertical="center"/>
    </xf>
    <xf numFmtId="0" fontId="7" fillId="2" borderId="0" xfId="3" applyFont="1" applyFill="1" applyAlignment="1">
      <alignment horizontal="center" vertical="center"/>
    </xf>
    <xf numFmtId="0" fontId="11" fillId="2" borderId="1" xfId="5" applyFont="1" applyFill="1" applyBorder="1" applyAlignment="1">
      <alignment horizontal="center" vertical="center" wrapText="1"/>
    </xf>
    <xf numFmtId="0" fontId="11" fillId="2" borderId="8" xfId="5" applyFont="1" applyFill="1" applyBorder="1" applyAlignment="1">
      <alignment horizontal="center" vertical="center" wrapText="1"/>
    </xf>
    <xf numFmtId="0" fontId="11" fillId="2" borderId="14" xfId="5" applyFont="1" applyFill="1" applyBorder="1" applyAlignment="1">
      <alignment horizontal="center" vertical="center" wrapText="1"/>
    </xf>
    <xf numFmtId="0" fontId="11" fillId="2" borderId="3" xfId="5" applyFont="1" applyFill="1" applyBorder="1" applyAlignment="1">
      <alignment horizontal="center" vertical="center"/>
    </xf>
    <xf numFmtId="0" fontId="11" fillId="2" borderId="4" xfId="5" applyFont="1" applyFill="1" applyBorder="1" applyAlignment="1">
      <alignment horizontal="center" vertical="center"/>
    </xf>
    <xf numFmtId="0" fontId="5" fillId="2" borderId="0" xfId="2" applyFont="1" applyFill="1" applyBorder="1" applyAlignment="1">
      <alignment horizontal="center"/>
    </xf>
    <xf numFmtId="0" fontId="5" fillId="2" borderId="0" xfId="2" applyFont="1" applyFill="1" applyAlignment="1">
      <alignment horizontal="center" wrapText="1"/>
    </xf>
    <xf numFmtId="0" fontId="5" fillId="2" borderId="0" xfId="0" applyFont="1" applyFill="1" applyAlignment="1">
      <alignment horizontal="center"/>
    </xf>
  </cellXfs>
  <cellStyles count="1104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TableStyleLight1" xfId="1103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1" xfId="582"/>
    <cellStyle name="Обычный 12" xfId="581"/>
    <cellStyle name="Обычный 12 2" xfId="43"/>
    <cellStyle name="Обычный 2" xfId="44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4"/>
    <cellStyle name="Обычный 4 2" xfId="49"/>
    <cellStyle name="Обычный 5" xfId="5"/>
    <cellStyle name="Обычный 6" xfId="50"/>
    <cellStyle name="Обычный 6 10" xfId="51"/>
    <cellStyle name="Обычный 6 10 2" xfId="584"/>
    <cellStyle name="Обычный 6 11" xfId="52"/>
    <cellStyle name="Обычный 6 11 2" xfId="585"/>
    <cellStyle name="Обычный 6 12" xfId="583"/>
    <cellStyle name="Обычный 6 2" xfId="53"/>
    <cellStyle name="Обычный 6 2 10" xfId="54"/>
    <cellStyle name="Обычный 6 2 10 2" xfId="587"/>
    <cellStyle name="Обычный 6 2 11" xfId="55"/>
    <cellStyle name="Обычный 6 2 11 2" xfId="588"/>
    <cellStyle name="Обычный 6 2 12" xfId="56"/>
    <cellStyle name="Обычный 6 2 12 2" xfId="589"/>
    <cellStyle name="Обычный 6 2 13" xfId="586"/>
    <cellStyle name="Обычный 6 2 2" xfId="57"/>
    <cellStyle name="Обычный 6 2 2 10" xfId="58"/>
    <cellStyle name="Обычный 6 2 2 10 2" xfId="591"/>
    <cellStyle name="Обычный 6 2 2 11" xfId="59"/>
    <cellStyle name="Обычный 6 2 2 11 2" xfId="592"/>
    <cellStyle name="Обычный 6 2 2 12" xfId="590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2 2" xfId="597"/>
    <cellStyle name="Обычный 6 2 2 2 2 2 2 3" xfId="65"/>
    <cellStyle name="Обычный 6 2 2 2 2 2 2 3 2" xfId="598"/>
    <cellStyle name="Обычный 6 2 2 2 2 2 2 4" xfId="596"/>
    <cellStyle name="Обычный 6 2 2 2 2 2 3" xfId="66"/>
    <cellStyle name="Обычный 6 2 2 2 2 2 3 2" xfId="67"/>
    <cellStyle name="Обычный 6 2 2 2 2 2 3 2 2" xfId="600"/>
    <cellStyle name="Обычный 6 2 2 2 2 2 3 3" xfId="68"/>
    <cellStyle name="Обычный 6 2 2 2 2 2 3 3 2" xfId="601"/>
    <cellStyle name="Обычный 6 2 2 2 2 2 3 4" xfId="599"/>
    <cellStyle name="Обычный 6 2 2 2 2 2 4" xfId="69"/>
    <cellStyle name="Обычный 6 2 2 2 2 2 4 2" xfId="602"/>
    <cellStyle name="Обычный 6 2 2 2 2 2 5" xfId="70"/>
    <cellStyle name="Обычный 6 2 2 2 2 2 5 2" xfId="603"/>
    <cellStyle name="Обычный 6 2 2 2 2 2 6" xfId="595"/>
    <cellStyle name="Обычный 6 2 2 2 2 3" xfId="71"/>
    <cellStyle name="Обычный 6 2 2 2 2 3 2" xfId="72"/>
    <cellStyle name="Обычный 6 2 2 2 2 3 2 2" xfId="605"/>
    <cellStyle name="Обычный 6 2 2 2 2 3 3" xfId="73"/>
    <cellStyle name="Обычный 6 2 2 2 2 3 3 2" xfId="606"/>
    <cellStyle name="Обычный 6 2 2 2 2 3 4" xfId="604"/>
    <cellStyle name="Обычный 6 2 2 2 2 4" xfId="74"/>
    <cellStyle name="Обычный 6 2 2 2 2 4 2" xfId="75"/>
    <cellStyle name="Обычный 6 2 2 2 2 4 2 2" xfId="608"/>
    <cellStyle name="Обычный 6 2 2 2 2 4 3" xfId="76"/>
    <cellStyle name="Обычный 6 2 2 2 2 4 3 2" xfId="609"/>
    <cellStyle name="Обычный 6 2 2 2 2 4 4" xfId="607"/>
    <cellStyle name="Обычный 6 2 2 2 2 5" xfId="77"/>
    <cellStyle name="Обычный 6 2 2 2 2 5 2" xfId="610"/>
    <cellStyle name="Обычный 6 2 2 2 2 6" xfId="78"/>
    <cellStyle name="Обычный 6 2 2 2 2 6 2" xfId="611"/>
    <cellStyle name="Обычный 6 2 2 2 2 7" xfId="594"/>
    <cellStyle name="Обычный 6 2 2 2 3" xfId="79"/>
    <cellStyle name="Обычный 6 2 2 2 3 2" xfId="80"/>
    <cellStyle name="Обычный 6 2 2 2 3 2 2" xfId="81"/>
    <cellStyle name="Обычный 6 2 2 2 3 2 2 2" xfId="614"/>
    <cellStyle name="Обычный 6 2 2 2 3 2 3" xfId="82"/>
    <cellStyle name="Обычный 6 2 2 2 3 2 3 2" xfId="615"/>
    <cellStyle name="Обычный 6 2 2 2 3 2 4" xfId="613"/>
    <cellStyle name="Обычный 6 2 2 2 3 3" xfId="83"/>
    <cellStyle name="Обычный 6 2 2 2 3 3 2" xfId="84"/>
    <cellStyle name="Обычный 6 2 2 2 3 3 2 2" xfId="617"/>
    <cellStyle name="Обычный 6 2 2 2 3 3 3" xfId="85"/>
    <cellStyle name="Обычный 6 2 2 2 3 3 3 2" xfId="618"/>
    <cellStyle name="Обычный 6 2 2 2 3 3 4" xfId="616"/>
    <cellStyle name="Обычный 6 2 2 2 3 4" xfId="86"/>
    <cellStyle name="Обычный 6 2 2 2 3 4 2" xfId="619"/>
    <cellStyle name="Обычный 6 2 2 2 3 5" xfId="87"/>
    <cellStyle name="Обычный 6 2 2 2 3 5 2" xfId="620"/>
    <cellStyle name="Обычный 6 2 2 2 3 6" xfId="612"/>
    <cellStyle name="Обычный 6 2 2 2 4" xfId="88"/>
    <cellStyle name="Обычный 6 2 2 2 4 2" xfId="89"/>
    <cellStyle name="Обычный 6 2 2 2 4 2 2" xfId="622"/>
    <cellStyle name="Обычный 6 2 2 2 4 3" xfId="90"/>
    <cellStyle name="Обычный 6 2 2 2 4 3 2" xfId="623"/>
    <cellStyle name="Обычный 6 2 2 2 4 4" xfId="621"/>
    <cellStyle name="Обычный 6 2 2 2 5" xfId="91"/>
    <cellStyle name="Обычный 6 2 2 2 5 2" xfId="92"/>
    <cellStyle name="Обычный 6 2 2 2 5 2 2" xfId="625"/>
    <cellStyle name="Обычный 6 2 2 2 5 3" xfId="93"/>
    <cellStyle name="Обычный 6 2 2 2 5 3 2" xfId="626"/>
    <cellStyle name="Обычный 6 2 2 2 5 4" xfId="624"/>
    <cellStyle name="Обычный 6 2 2 2 6" xfId="94"/>
    <cellStyle name="Обычный 6 2 2 2 6 2" xfId="627"/>
    <cellStyle name="Обычный 6 2 2 2 7" xfId="95"/>
    <cellStyle name="Обычный 6 2 2 2 7 2" xfId="628"/>
    <cellStyle name="Обычный 6 2 2 2 8" xfId="593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2 2" xfId="632"/>
    <cellStyle name="Обычный 6 2 2 3 2 2 3" xfId="100"/>
    <cellStyle name="Обычный 6 2 2 3 2 2 3 2" xfId="633"/>
    <cellStyle name="Обычный 6 2 2 3 2 2 4" xfId="631"/>
    <cellStyle name="Обычный 6 2 2 3 2 3" xfId="101"/>
    <cellStyle name="Обычный 6 2 2 3 2 3 2" xfId="102"/>
    <cellStyle name="Обычный 6 2 2 3 2 3 2 2" xfId="635"/>
    <cellStyle name="Обычный 6 2 2 3 2 3 3" xfId="103"/>
    <cellStyle name="Обычный 6 2 2 3 2 3 3 2" xfId="636"/>
    <cellStyle name="Обычный 6 2 2 3 2 3 4" xfId="634"/>
    <cellStyle name="Обычный 6 2 2 3 2 4" xfId="104"/>
    <cellStyle name="Обычный 6 2 2 3 2 4 2" xfId="637"/>
    <cellStyle name="Обычный 6 2 2 3 2 5" xfId="105"/>
    <cellStyle name="Обычный 6 2 2 3 2 5 2" xfId="638"/>
    <cellStyle name="Обычный 6 2 2 3 2 6" xfId="630"/>
    <cellStyle name="Обычный 6 2 2 3 3" xfId="106"/>
    <cellStyle name="Обычный 6 2 2 3 3 2" xfId="107"/>
    <cellStyle name="Обычный 6 2 2 3 3 2 2" xfId="640"/>
    <cellStyle name="Обычный 6 2 2 3 3 3" xfId="108"/>
    <cellStyle name="Обычный 6 2 2 3 3 3 2" xfId="641"/>
    <cellStyle name="Обычный 6 2 2 3 3 4" xfId="639"/>
    <cellStyle name="Обычный 6 2 2 3 4" xfId="109"/>
    <cellStyle name="Обычный 6 2 2 3 4 2" xfId="110"/>
    <cellStyle name="Обычный 6 2 2 3 4 2 2" xfId="643"/>
    <cellStyle name="Обычный 6 2 2 3 4 3" xfId="111"/>
    <cellStyle name="Обычный 6 2 2 3 4 3 2" xfId="644"/>
    <cellStyle name="Обычный 6 2 2 3 4 4" xfId="642"/>
    <cellStyle name="Обычный 6 2 2 3 5" xfId="112"/>
    <cellStyle name="Обычный 6 2 2 3 5 2" xfId="645"/>
    <cellStyle name="Обычный 6 2 2 3 6" xfId="113"/>
    <cellStyle name="Обычный 6 2 2 3 6 2" xfId="646"/>
    <cellStyle name="Обычный 6 2 2 3 7" xfId="629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2 2" xfId="650"/>
    <cellStyle name="Обычный 6 2 2 4 2 2 3" xfId="118"/>
    <cellStyle name="Обычный 6 2 2 4 2 2 3 2" xfId="651"/>
    <cellStyle name="Обычный 6 2 2 4 2 2 4" xfId="649"/>
    <cellStyle name="Обычный 6 2 2 4 2 3" xfId="119"/>
    <cellStyle name="Обычный 6 2 2 4 2 3 2" xfId="120"/>
    <cellStyle name="Обычный 6 2 2 4 2 3 2 2" xfId="653"/>
    <cellStyle name="Обычный 6 2 2 4 2 3 3" xfId="121"/>
    <cellStyle name="Обычный 6 2 2 4 2 3 3 2" xfId="654"/>
    <cellStyle name="Обычный 6 2 2 4 2 3 4" xfId="652"/>
    <cellStyle name="Обычный 6 2 2 4 2 4" xfId="122"/>
    <cellStyle name="Обычный 6 2 2 4 2 4 2" xfId="655"/>
    <cellStyle name="Обычный 6 2 2 4 2 5" xfId="123"/>
    <cellStyle name="Обычный 6 2 2 4 2 5 2" xfId="656"/>
    <cellStyle name="Обычный 6 2 2 4 2 6" xfId="648"/>
    <cellStyle name="Обычный 6 2 2 4 3" xfId="124"/>
    <cellStyle name="Обычный 6 2 2 4 3 2" xfId="125"/>
    <cellStyle name="Обычный 6 2 2 4 3 2 2" xfId="658"/>
    <cellStyle name="Обычный 6 2 2 4 3 3" xfId="126"/>
    <cellStyle name="Обычный 6 2 2 4 3 3 2" xfId="659"/>
    <cellStyle name="Обычный 6 2 2 4 3 4" xfId="657"/>
    <cellStyle name="Обычный 6 2 2 4 4" xfId="127"/>
    <cellStyle name="Обычный 6 2 2 4 4 2" xfId="128"/>
    <cellStyle name="Обычный 6 2 2 4 4 2 2" xfId="661"/>
    <cellStyle name="Обычный 6 2 2 4 4 3" xfId="129"/>
    <cellStyle name="Обычный 6 2 2 4 4 3 2" xfId="662"/>
    <cellStyle name="Обычный 6 2 2 4 4 4" xfId="660"/>
    <cellStyle name="Обычный 6 2 2 4 5" xfId="130"/>
    <cellStyle name="Обычный 6 2 2 4 5 2" xfId="663"/>
    <cellStyle name="Обычный 6 2 2 4 6" xfId="131"/>
    <cellStyle name="Обычный 6 2 2 4 6 2" xfId="664"/>
    <cellStyle name="Обычный 6 2 2 4 7" xfId="647"/>
    <cellStyle name="Обычный 6 2 2 5" xfId="132"/>
    <cellStyle name="Обычный 6 2 2 5 2" xfId="133"/>
    <cellStyle name="Обычный 6 2 2 5 2 2" xfId="134"/>
    <cellStyle name="Обычный 6 2 2 5 2 2 2" xfId="667"/>
    <cellStyle name="Обычный 6 2 2 5 2 3" xfId="135"/>
    <cellStyle name="Обычный 6 2 2 5 2 3 2" xfId="668"/>
    <cellStyle name="Обычный 6 2 2 5 2 4" xfId="666"/>
    <cellStyle name="Обычный 6 2 2 5 3" xfId="136"/>
    <cellStyle name="Обычный 6 2 2 5 3 2" xfId="137"/>
    <cellStyle name="Обычный 6 2 2 5 3 2 2" xfId="670"/>
    <cellStyle name="Обычный 6 2 2 5 3 3" xfId="138"/>
    <cellStyle name="Обычный 6 2 2 5 3 3 2" xfId="671"/>
    <cellStyle name="Обычный 6 2 2 5 3 4" xfId="669"/>
    <cellStyle name="Обычный 6 2 2 5 4" xfId="139"/>
    <cellStyle name="Обычный 6 2 2 5 4 2" xfId="672"/>
    <cellStyle name="Обычный 6 2 2 5 5" xfId="140"/>
    <cellStyle name="Обычный 6 2 2 5 5 2" xfId="673"/>
    <cellStyle name="Обычный 6 2 2 5 6" xfId="665"/>
    <cellStyle name="Обычный 6 2 2 6" xfId="141"/>
    <cellStyle name="Обычный 6 2 2 6 2" xfId="142"/>
    <cellStyle name="Обычный 6 2 2 6 2 2" xfId="675"/>
    <cellStyle name="Обычный 6 2 2 6 3" xfId="143"/>
    <cellStyle name="Обычный 6 2 2 6 3 2" xfId="676"/>
    <cellStyle name="Обычный 6 2 2 6 4" xfId="674"/>
    <cellStyle name="Обычный 6 2 2 7" xfId="144"/>
    <cellStyle name="Обычный 6 2 2 7 2" xfId="145"/>
    <cellStyle name="Обычный 6 2 2 7 2 2" xfId="678"/>
    <cellStyle name="Обычный 6 2 2 7 3" xfId="146"/>
    <cellStyle name="Обычный 6 2 2 7 3 2" xfId="679"/>
    <cellStyle name="Обычный 6 2 2 7 4" xfId="677"/>
    <cellStyle name="Обычный 6 2 2 8" xfId="147"/>
    <cellStyle name="Обычный 6 2 2 8 2" xfId="148"/>
    <cellStyle name="Обычный 6 2 2 8 2 2" xfId="681"/>
    <cellStyle name="Обычный 6 2 2 8 3" xfId="149"/>
    <cellStyle name="Обычный 6 2 2 8 3 2" xfId="682"/>
    <cellStyle name="Обычный 6 2 2 8 4" xfId="680"/>
    <cellStyle name="Обычный 6 2 2 9" xfId="150"/>
    <cellStyle name="Обычный 6 2 2 9 2" xfId="683"/>
    <cellStyle name="Обычный 6 2 3" xfId="151"/>
    <cellStyle name="Обычный 6 2 3 10" xfId="152"/>
    <cellStyle name="Обычный 6 2 3 10 2" xfId="685"/>
    <cellStyle name="Обычный 6 2 3 11" xfId="153"/>
    <cellStyle name="Обычный 6 2 3 11 2" xfId="686"/>
    <cellStyle name="Обычный 6 2 3 12" xfId="684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2 2" xfId="691"/>
    <cellStyle name="Обычный 6 2 3 2 2 2 2 3" xfId="159"/>
    <cellStyle name="Обычный 6 2 3 2 2 2 2 3 2" xfId="692"/>
    <cellStyle name="Обычный 6 2 3 2 2 2 2 4" xfId="690"/>
    <cellStyle name="Обычный 6 2 3 2 2 2 3" xfId="160"/>
    <cellStyle name="Обычный 6 2 3 2 2 2 3 2" xfId="161"/>
    <cellStyle name="Обычный 6 2 3 2 2 2 3 2 2" xfId="694"/>
    <cellStyle name="Обычный 6 2 3 2 2 2 3 3" xfId="162"/>
    <cellStyle name="Обычный 6 2 3 2 2 2 3 3 2" xfId="695"/>
    <cellStyle name="Обычный 6 2 3 2 2 2 3 4" xfId="693"/>
    <cellStyle name="Обычный 6 2 3 2 2 2 4" xfId="163"/>
    <cellStyle name="Обычный 6 2 3 2 2 2 4 2" xfId="696"/>
    <cellStyle name="Обычный 6 2 3 2 2 2 5" xfId="164"/>
    <cellStyle name="Обычный 6 2 3 2 2 2 5 2" xfId="697"/>
    <cellStyle name="Обычный 6 2 3 2 2 2 6" xfId="689"/>
    <cellStyle name="Обычный 6 2 3 2 2 3" xfId="165"/>
    <cellStyle name="Обычный 6 2 3 2 2 3 2" xfId="166"/>
    <cellStyle name="Обычный 6 2 3 2 2 3 2 2" xfId="699"/>
    <cellStyle name="Обычный 6 2 3 2 2 3 3" xfId="167"/>
    <cellStyle name="Обычный 6 2 3 2 2 3 3 2" xfId="700"/>
    <cellStyle name="Обычный 6 2 3 2 2 3 4" xfId="698"/>
    <cellStyle name="Обычный 6 2 3 2 2 4" xfId="168"/>
    <cellStyle name="Обычный 6 2 3 2 2 4 2" xfId="169"/>
    <cellStyle name="Обычный 6 2 3 2 2 4 2 2" xfId="702"/>
    <cellStyle name="Обычный 6 2 3 2 2 4 3" xfId="170"/>
    <cellStyle name="Обычный 6 2 3 2 2 4 3 2" xfId="703"/>
    <cellStyle name="Обычный 6 2 3 2 2 4 4" xfId="701"/>
    <cellStyle name="Обычный 6 2 3 2 2 5" xfId="171"/>
    <cellStyle name="Обычный 6 2 3 2 2 5 2" xfId="704"/>
    <cellStyle name="Обычный 6 2 3 2 2 6" xfId="172"/>
    <cellStyle name="Обычный 6 2 3 2 2 6 2" xfId="705"/>
    <cellStyle name="Обычный 6 2 3 2 2 7" xfId="688"/>
    <cellStyle name="Обычный 6 2 3 2 3" xfId="173"/>
    <cellStyle name="Обычный 6 2 3 2 3 2" xfId="174"/>
    <cellStyle name="Обычный 6 2 3 2 3 2 2" xfId="175"/>
    <cellStyle name="Обычный 6 2 3 2 3 2 2 2" xfId="708"/>
    <cellStyle name="Обычный 6 2 3 2 3 2 3" xfId="176"/>
    <cellStyle name="Обычный 6 2 3 2 3 2 3 2" xfId="709"/>
    <cellStyle name="Обычный 6 2 3 2 3 2 4" xfId="707"/>
    <cellStyle name="Обычный 6 2 3 2 3 3" xfId="177"/>
    <cellStyle name="Обычный 6 2 3 2 3 3 2" xfId="178"/>
    <cellStyle name="Обычный 6 2 3 2 3 3 2 2" xfId="711"/>
    <cellStyle name="Обычный 6 2 3 2 3 3 3" xfId="179"/>
    <cellStyle name="Обычный 6 2 3 2 3 3 3 2" xfId="712"/>
    <cellStyle name="Обычный 6 2 3 2 3 3 4" xfId="710"/>
    <cellStyle name="Обычный 6 2 3 2 3 4" xfId="180"/>
    <cellStyle name="Обычный 6 2 3 2 3 4 2" xfId="713"/>
    <cellStyle name="Обычный 6 2 3 2 3 5" xfId="181"/>
    <cellStyle name="Обычный 6 2 3 2 3 5 2" xfId="714"/>
    <cellStyle name="Обычный 6 2 3 2 3 6" xfId="706"/>
    <cellStyle name="Обычный 6 2 3 2 4" xfId="182"/>
    <cellStyle name="Обычный 6 2 3 2 4 2" xfId="183"/>
    <cellStyle name="Обычный 6 2 3 2 4 2 2" xfId="716"/>
    <cellStyle name="Обычный 6 2 3 2 4 3" xfId="184"/>
    <cellStyle name="Обычный 6 2 3 2 4 3 2" xfId="717"/>
    <cellStyle name="Обычный 6 2 3 2 4 4" xfId="715"/>
    <cellStyle name="Обычный 6 2 3 2 5" xfId="185"/>
    <cellStyle name="Обычный 6 2 3 2 5 2" xfId="186"/>
    <cellStyle name="Обычный 6 2 3 2 5 2 2" xfId="719"/>
    <cellStyle name="Обычный 6 2 3 2 5 3" xfId="187"/>
    <cellStyle name="Обычный 6 2 3 2 5 3 2" xfId="720"/>
    <cellStyle name="Обычный 6 2 3 2 5 4" xfId="718"/>
    <cellStyle name="Обычный 6 2 3 2 6" xfId="188"/>
    <cellStyle name="Обычный 6 2 3 2 6 2" xfId="721"/>
    <cellStyle name="Обычный 6 2 3 2 7" xfId="189"/>
    <cellStyle name="Обычный 6 2 3 2 7 2" xfId="722"/>
    <cellStyle name="Обычный 6 2 3 2 8" xfId="687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2 2" xfId="726"/>
    <cellStyle name="Обычный 6 2 3 3 2 2 3" xfId="194"/>
    <cellStyle name="Обычный 6 2 3 3 2 2 3 2" xfId="727"/>
    <cellStyle name="Обычный 6 2 3 3 2 2 4" xfId="725"/>
    <cellStyle name="Обычный 6 2 3 3 2 3" xfId="195"/>
    <cellStyle name="Обычный 6 2 3 3 2 3 2" xfId="196"/>
    <cellStyle name="Обычный 6 2 3 3 2 3 2 2" xfId="729"/>
    <cellStyle name="Обычный 6 2 3 3 2 3 3" xfId="197"/>
    <cellStyle name="Обычный 6 2 3 3 2 3 3 2" xfId="730"/>
    <cellStyle name="Обычный 6 2 3 3 2 3 4" xfId="728"/>
    <cellStyle name="Обычный 6 2 3 3 2 4" xfId="198"/>
    <cellStyle name="Обычный 6 2 3 3 2 4 2" xfId="731"/>
    <cellStyle name="Обычный 6 2 3 3 2 5" xfId="199"/>
    <cellStyle name="Обычный 6 2 3 3 2 5 2" xfId="732"/>
    <cellStyle name="Обычный 6 2 3 3 2 6" xfId="724"/>
    <cellStyle name="Обычный 6 2 3 3 3" xfId="200"/>
    <cellStyle name="Обычный 6 2 3 3 3 2" xfId="201"/>
    <cellStyle name="Обычный 6 2 3 3 3 2 2" xfId="734"/>
    <cellStyle name="Обычный 6 2 3 3 3 3" xfId="202"/>
    <cellStyle name="Обычный 6 2 3 3 3 3 2" xfId="735"/>
    <cellStyle name="Обычный 6 2 3 3 3 4" xfId="733"/>
    <cellStyle name="Обычный 6 2 3 3 4" xfId="203"/>
    <cellStyle name="Обычный 6 2 3 3 4 2" xfId="204"/>
    <cellStyle name="Обычный 6 2 3 3 4 2 2" xfId="737"/>
    <cellStyle name="Обычный 6 2 3 3 4 3" xfId="205"/>
    <cellStyle name="Обычный 6 2 3 3 4 3 2" xfId="738"/>
    <cellStyle name="Обычный 6 2 3 3 4 4" xfId="736"/>
    <cellStyle name="Обычный 6 2 3 3 5" xfId="206"/>
    <cellStyle name="Обычный 6 2 3 3 5 2" xfId="739"/>
    <cellStyle name="Обычный 6 2 3 3 6" xfId="207"/>
    <cellStyle name="Обычный 6 2 3 3 6 2" xfId="740"/>
    <cellStyle name="Обычный 6 2 3 3 7" xfId="723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2 2" xfId="744"/>
    <cellStyle name="Обычный 6 2 3 4 2 2 3" xfId="212"/>
    <cellStyle name="Обычный 6 2 3 4 2 2 3 2" xfId="745"/>
    <cellStyle name="Обычный 6 2 3 4 2 2 4" xfId="743"/>
    <cellStyle name="Обычный 6 2 3 4 2 3" xfId="213"/>
    <cellStyle name="Обычный 6 2 3 4 2 3 2" xfId="214"/>
    <cellStyle name="Обычный 6 2 3 4 2 3 2 2" xfId="747"/>
    <cellStyle name="Обычный 6 2 3 4 2 3 3" xfId="215"/>
    <cellStyle name="Обычный 6 2 3 4 2 3 3 2" xfId="748"/>
    <cellStyle name="Обычный 6 2 3 4 2 3 4" xfId="746"/>
    <cellStyle name="Обычный 6 2 3 4 2 4" xfId="216"/>
    <cellStyle name="Обычный 6 2 3 4 2 4 2" xfId="749"/>
    <cellStyle name="Обычный 6 2 3 4 2 5" xfId="217"/>
    <cellStyle name="Обычный 6 2 3 4 2 5 2" xfId="750"/>
    <cellStyle name="Обычный 6 2 3 4 2 6" xfId="742"/>
    <cellStyle name="Обычный 6 2 3 4 3" xfId="218"/>
    <cellStyle name="Обычный 6 2 3 4 3 2" xfId="219"/>
    <cellStyle name="Обычный 6 2 3 4 3 2 2" xfId="752"/>
    <cellStyle name="Обычный 6 2 3 4 3 3" xfId="220"/>
    <cellStyle name="Обычный 6 2 3 4 3 3 2" xfId="753"/>
    <cellStyle name="Обычный 6 2 3 4 3 4" xfId="751"/>
    <cellStyle name="Обычный 6 2 3 4 4" xfId="221"/>
    <cellStyle name="Обычный 6 2 3 4 4 2" xfId="222"/>
    <cellStyle name="Обычный 6 2 3 4 4 2 2" xfId="755"/>
    <cellStyle name="Обычный 6 2 3 4 4 3" xfId="223"/>
    <cellStyle name="Обычный 6 2 3 4 4 3 2" xfId="756"/>
    <cellStyle name="Обычный 6 2 3 4 4 4" xfId="754"/>
    <cellStyle name="Обычный 6 2 3 4 5" xfId="224"/>
    <cellStyle name="Обычный 6 2 3 4 5 2" xfId="757"/>
    <cellStyle name="Обычный 6 2 3 4 6" xfId="225"/>
    <cellStyle name="Обычный 6 2 3 4 6 2" xfId="758"/>
    <cellStyle name="Обычный 6 2 3 4 7" xfId="741"/>
    <cellStyle name="Обычный 6 2 3 5" xfId="226"/>
    <cellStyle name="Обычный 6 2 3 5 2" xfId="227"/>
    <cellStyle name="Обычный 6 2 3 5 2 2" xfId="228"/>
    <cellStyle name="Обычный 6 2 3 5 2 2 2" xfId="761"/>
    <cellStyle name="Обычный 6 2 3 5 2 3" xfId="229"/>
    <cellStyle name="Обычный 6 2 3 5 2 3 2" xfId="762"/>
    <cellStyle name="Обычный 6 2 3 5 2 4" xfId="760"/>
    <cellStyle name="Обычный 6 2 3 5 3" xfId="230"/>
    <cellStyle name="Обычный 6 2 3 5 3 2" xfId="231"/>
    <cellStyle name="Обычный 6 2 3 5 3 2 2" xfId="764"/>
    <cellStyle name="Обычный 6 2 3 5 3 3" xfId="232"/>
    <cellStyle name="Обычный 6 2 3 5 3 3 2" xfId="765"/>
    <cellStyle name="Обычный 6 2 3 5 3 4" xfId="763"/>
    <cellStyle name="Обычный 6 2 3 5 4" xfId="233"/>
    <cellStyle name="Обычный 6 2 3 5 4 2" xfId="766"/>
    <cellStyle name="Обычный 6 2 3 5 5" xfId="234"/>
    <cellStyle name="Обычный 6 2 3 5 5 2" xfId="767"/>
    <cellStyle name="Обычный 6 2 3 5 6" xfId="759"/>
    <cellStyle name="Обычный 6 2 3 6" xfId="235"/>
    <cellStyle name="Обычный 6 2 3 6 2" xfId="236"/>
    <cellStyle name="Обычный 6 2 3 6 2 2" xfId="769"/>
    <cellStyle name="Обычный 6 2 3 6 3" xfId="237"/>
    <cellStyle name="Обычный 6 2 3 6 3 2" xfId="770"/>
    <cellStyle name="Обычный 6 2 3 6 4" xfId="768"/>
    <cellStyle name="Обычный 6 2 3 7" xfId="238"/>
    <cellStyle name="Обычный 6 2 3 7 2" xfId="239"/>
    <cellStyle name="Обычный 6 2 3 7 2 2" xfId="772"/>
    <cellStyle name="Обычный 6 2 3 7 3" xfId="240"/>
    <cellStyle name="Обычный 6 2 3 7 3 2" xfId="773"/>
    <cellStyle name="Обычный 6 2 3 7 4" xfId="771"/>
    <cellStyle name="Обычный 6 2 3 8" xfId="241"/>
    <cellStyle name="Обычный 6 2 3 8 2" xfId="242"/>
    <cellStyle name="Обычный 6 2 3 8 2 2" xfId="775"/>
    <cellStyle name="Обычный 6 2 3 8 3" xfId="243"/>
    <cellStyle name="Обычный 6 2 3 8 3 2" xfId="776"/>
    <cellStyle name="Обычный 6 2 3 8 4" xfId="774"/>
    <cellStyle name="Обычный 6 2 3 9" xfId="244"/>
    <cellStyle name="Обычный 6 2 3 9 2" xfId="777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2 2" xfId="781"/>
    <cellStyle name="Обычный 6 2 4 2 2 3" xfId="249"/>
    <cellStyle name="Обычный 6 2 4 2 2 3 2" xfId="782"/>
    <cellStyle name="Обычный 6 2 4 2 2 4" xfId="780"/>
    <cellStyle name="Обычный 6 2 4 2 3" xfId="250"/>
    <cellStyle name="Обычный 6 2 4 2 3 2" xfId="251"/>
    <cellStyle name="Обычный 6 2 4 2 3 2 2" xfId="784"/>
    <cellStyle name="Обычный 6 2 4 2 3 3" xfId="252"/>
    <cellStyle name="Обычный 6 2 4 2 3 3 2" xfId="785"/>
    <cellStyle name="Обычный 6 2 4 2 3 4" xfId="783"/>
    <cellStyle name="Обычный 6 2 4 2 4" xfId="253"/>
    <cellStyle name="Обычный 6 2 4 2 4 2" xfId="786"/>
    <cellStyle name="Обычный 6 2 4 2 5" xfId="254"/>
    <cellStyle name="Обычный 6 2 4 2 5 2" xfId="787"/>
    <cellStyle name="Обычный 6 2 4 2 6" xfId="779"/>
    <cellStyle name="Обычный 6 2 4 3" xfId="255"/>
    <cellStyle name="Обычный 6 2 4 3 2" xfId="256"/>
    <cellStyle name="Обычный 6 2 4 3 2 2" xfId="789"/>
    <cellStyle name="Обычный 6 2 4 3 3" xfId="257"/>
    <cellStyle name="Обычный 6 2 4 3 3 2" xfId="790"/>
    <cellStyle name="Обычный 6 2 4 3 4" xfId="788"/>
    <cellStyle name="Обычный 6 2 4 4" xfId="258"/>
    <cellStyle name="Обычный 6 2 4 4 2" xfId="259"/>
    <cellStyle name="Обычный 6 2 4 4 2 2" xfId="792"/>
    <cellStyle name="Обычный 6 2 4 4 3" xfId="260"/>
    <cellStyle name="Обычный 6 2 4 4 3 2" xfId="793"/>
    <cellStyle name="Обычный 6 2 4 4 4" xfId="791"/>
    <cellStyle name="Обычный 6 2 4 5" xfId="261"/>
    <cellStyle name="Обычный 6 2 4 5 2" xfId="794"/>
    <cellStyle name="Обычный 6 2 4 6" xfId="262"/>
    <cellStyle name="Обычный 6 2 4 6 2" xfId="795"/>
    <cellStyle name="Обычный 6 2 4 7" xfId="778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2 2" xfId="799"/>
    <cellStyle name="Обычный 6 2 5 2 2 3" xfId="267"/>
    <cellStyle name="Обычный 6 2 5 2 2 3 2" xfId="800"/>
    <cellStyle name="Обычный 6 2 5 2 2 4" xfId="798"/>
    <cellStyle name="Обычный 6 2 5 2 3" xfId="268"/>
    <cellStyle name="Обычный 6 2 5 2 3 2" xfId="269"/>
    <cellStyle name="Обычный 6 2 5 2 3 2 2" xfId="802"/>
    <cellStyle name="Обычный 6 2 5 2 3 3" xfId="270"/>
    <cellStyle name="Обычный 6 2 5 2 3 3 2" xfId="803"/>
    <cellStyle name="Обычный 6 2 5 2 3 4" xfId="801"/>
    <cellStyle name="Обычный 6 2 5 2 4" xfId="271"/>
    <cellStyle name="Обычный 6 2 5 2 4 2" xfId="804"/>
    <cellStyle name="Обычный 6 2 5 2 5" xfId="272"/>
    <cellStyle name="Обычный 6 2 5 2 5 2" xfId="805"/>
    <cellStyle name="Обычный 6 2 5 2 6" xfId="797"/>
    <cellStyle name="Обычный 6 2 5 3" xfId="273"/>
    <cellStyle name="Обычный 6 2 5 3 2" xfId="274"/>
    <cellStyle name="Обычный 6 2 5 3 2 2" xfId="807"/>
    <cellStyle name="Обычный 6 2 5 3 3" xfId="275"/>
    <cellStyle name="Обычный 6 2 5 3 3 2" xfId="808"/>
    <cellStyle name="Обычный 6 2 5 3 4" xfId="806"/>
    <cellStyle name="Обычный 6 2 5 4" xfId="276"/>
    <cellStyle name="Обычный 6 2 5 4 2" xfId="277"/>
    <cellStyle name="Обычный 6 2 5 4 2 2" xfId="810"/>
    <cellStyle name="Обычный 6 2 5 4 3" xfId="278"/>
    <cellStyle name="Обычный 6 2 5 4 3 2" xfId="811"/>
    <cellStyle name="Обычный 6 2 5 4 4" xfId="809"/>
    <cellStyle name="Обычный 6 2 5 5" xfId="279"/>
    <cellStyle name="Обычный 6 2 5 5 2" xfId="812"/>
    <cellStyle name="Обычный 6 2 5 6" xfId="280"/>
    <cellStyle name="Обычный 6 2 5 6 2" xfId="813"/>
    <cellStyle name="Обычный 6 2 5 7" xfId="796"/>
    <cellStyle name="Обычный 6 2 6" xfId="281"/>
    <cellStyle name="Обычный 6 2 6 2" xfId="282"/>
    <cellStyle name="Обычный 6 2 6 2 2" xfId="283"/>
    <cellStyle name="Обычный 6 2 6 2 2 2" xfId="816"/>
    <cellStyle name="Обычный 6 2 6 2 3" xfId="284"/>
    <cellStyle name="Обычный 6 2 6 2 3 2" xfId="817"/>
    <cellStyle name="Обычный 6 2 6 2 4" xfId="815"/>
    <cellStyle name="Обычный 6 2 6 3" xfId="285"/>
    <cellStyle name="Обычный 6 2 6 3 2" xfId="286"/>
    <cellStyle name="Обычный 6 2 6 3 2 2" xfId="819"/>
    <cellStyle name="Обычный 6 2 6 3 3" xfId="287"/>
    <cellStyle name="Обычный 6 2 6 3 3 2" xfId="820"/>
    <cellStyle name="Обычный 6 2 6 3 4" xfId="818"/>
    <cellStyle name="Обычный 6 2 6 4" xfId="288"/>
    <cellStyle name="Обычный 6 2 6 4 2" xfId="821"/>
    <cellStyle name="Обычный 6 2 6 5" xfId="289"/>
    <cellStyle name="Обычный 6 2 6 5 2" xfId="822"/>
    <cellStyle name="Обычный 6 2 6 6" xfId="814"/>
    <cellStyle name="Обычный 6 2 7" xfId="290"/>
    <cellStyle name="Обычный 6 2 7 2" xfId="291"/>
    <cellStyle name="Обычный 6 2 7 2 2" xfId="824"/>
    <cellStyle name="Обычный 6 2 7 3" xfId="292"/>
    <cellStyle name="Обычный 6 2 7 3 2" xfId="825"/>
    <cellStyle name="Обычный 6 2 7 4" xfId="823"/>
    <cellStyle name="Обычный 6 2 8" xfId="293"/>
    <cellStyle name="Обычный 6 2 8 2" xfId="294"/>
    <cellStyle name="Обычный 6 2 8 2 2" xfId="827"/>
    <cellStyle name="Обычный 6 2 8 3" xfId="295"/>
    <cellStyle name="Обычный 6 2 8 3 2" xfId="828"/>
    <cellStyle name="Обычный 6 2 8 4" xfId="826"/>
    <cellStyle name="Обычный 6 2 9" xfId="296"/>
    <cellStyle name="Обычный 6 2 9 2" xfId="297"/>
    <cellStyle name="Обычный 6 2 9 2 2" xfId="830"/>
    <cellStyle name="Обычный 6 2 9 3" xfId="298"/>
    <cellStyle name="Обычный 6 2 9 3 2" xfId="831"/>
    <cellStyle name="Обычный 6 2 9 4" xfId="829"/>
    <cellStyle name="Обычный 6 3" xfId="299"/>
    <cellStyle name="Обычный 6 3 2" xfId="300"/>
    <cellStyle name="Обычный 6 3 2 2" xfId="301"/>
    <cellStyle name="Обычный 6 3 2 2 2" xfId="302"/>
    <cellStyle name="Обычный 6 3 2 2 2 2" xfId="835"/>
    <cellStyle name="Обычный 6 3 2 2 3" xfId="303"/>
    <cellStyle name="Обычный 6 3 2 2 3 2" xfId="836"/>
    <cellStyle name="Обычный 6 3 2 2 4" xfId="834"/>
    <cellStyle name="Обычный 6 3 2 3" xfId="304"/>
    <cellStyle name="Обычный 6 3 2 3 2" xfId="305"/>
    <cellStyle name="Обычный 6 3 2 3 2 2" xfId="838"/>
    <cellStyle name="Обычный 6 3 2 3 3" xfId="306"/>
    <cellStyle name="Обычный 6 3 2 3 3 2" xfId="839"/>
    <cellStyle name="Обычный 6 3 2 3 4" xfId="837"/>
    <cellStyle name="Обычный 6 3 2 4" xfId="307"/>
    <cellStyle name="Обычный 6 3 2 4 2" xfId="840"/>
    <cellStyle name="Обычный 6 3 2 5" xfId="308"/>
    <cellStyle name="Обычный 6 3 2 5 2" xfId="841"/>
    <cellStyle name="Обычный 6 3 2 6" xfId="833"/>
    <cellStyle name="Обычный 6 3 3" xfId="309"/>
    <cellStyle name="Обычный 6 3 3 2" xfId="310"/>
    <cellStyle name="Обычный 6 3 3 2 2" xfId="843"/>
    <cellStyle name="Обычный 6 3 3 3" xfId="311"/>
    <cellStyle name="Обычный 6 3 3 3 2" xfId="844"/>
    <cellStyle name="Обычный 6 3 3 4" xfId="842"/>
    <cellStyle name="Обычный 6 3 4" xfId="312"/>
    <cellStyle name="Обычный 6 3 4 2" xfId="313"/>
    <cellStyle name="Обычный 6 3 4 2 2" xfId="846"/>
    <cellStyle name="Обычный 6 3 4 3" xfId="314"/>
    <cellStyle name="Обычный 6 3 4 3 2" xfId="847"/>
    <cellStyle name="Обычный 6 3 4 4" xfId="845"/>
    <cellStyle name="Обычный 6 3 5" xfId="315"/>
    <cellStyle name="Обычный 6 3 5 2" xfId="848"/>
    <cellStyle name="Обычный 6 3 6" xfId="316"/>
    <cellStyle name="Обычный 6 3 6 2" xfId="849"/>
    <cellStyle name="Обычный 6 3 7" xfId="832"/>
    <cellStyle name="Обычный 6 4" xfId="317"/>
    <cellStyle name="Обычный 6 4 2" xfId="318"/>
    <cellStyle name="Обычный 6 4 2 2" xfId="319"/>
    <cellStyle name="Обычный 6 4 2 2 2" xfId="320"/>
    <cellStyle name="Обычный 6 4 2 2 2 2" xfId="853"/>
    <cellStyle name="Обычный 6 4 2 2 3" xfId="321"/>
    <cellStyle name="Обычный 6 4 2 2 3 2" xfId="854"/>
    <cellStyle name="Обычный 6 4 2 2 4" xfId="852"/>
    <cellStyle name="Обычный 6 4 2 3" xfId="322"/>
    <cellStyle name="Обычный 6 4 2 3 2" xfId="323"/>
    <cellStyle name="Обычный 6 4 2 3 2 2" xfId="856"/>
    <cellStyle name="Обычный 6 4 2 3 3" xfId="324"/>
    <cellStyle name="Обычный 6 4 2 3 3 2" xfId="857"/>
    <cellStyle name="Обычный 6 4 2 3 4" xfId="855"/>
    <cellStyle name="Обычный 6 4 2 4" xfId="325"/>
    <cellStyle name="Обычный 6 4 2 4 2" xfId="858"/>
    <cellStyle name="Обычный 6 4 2 5" xfId="326"/>
    <cellStyle name="Обычный 6 4 2 5 2" xfId="859"/>
    <cellStyle name="Обычный 6 4 2 6" xfId="851"/>
    <cellStyle name="Обычный 6 4 3" xfId="327"/>
    <cellStyle name="Обычный 6 4 3 2" xfId="328"/>
    <cellStyle name="Обычный 6 4 3 2 2" xfId="861"/>
    <cellStyle name="Обычный 6 4 3 3" xfId="329"/>
    <cellStyle name="Обычный 6 4 3 3 2" xfId="862"/>
    <cellStyle name="Обычный 6 4 3 4" xfId="860"/>
    <cellStyle name="Обычный 6 4 4" xfId="330"/>
    <cellStyle name="Обычный 6 4 4 2" xfId="331"/>
    <cellStyle name="Обычный 6 4 4 2 2" xfId="864"/>
    <cellStyle name="Обычный 6 4 4 3" xfId="332"/>
    <cellStyle name="Обычный 6 4 4 3 2" xfId="865"/>
    <cellStyle name="Обычный 6 4 4 4" xfId="863"/>
    <cellStyle name="Обычный 6 4 5" xfId="333"/>
    <cellStyle name="Обычный 6 4 5 2" xfId="866"/>
    <cellStyle name="Обычный 6 4 6" xfId="334"/>
    <cellStyle name="Обычный 6 4 6 2" xfId="867"/>
    <cellStyle name="Обычный 6 4 7" xfId="850"/>
    <cellStyle name="Обычный 6 5" xfId="335"/>
    <cellStyle name="Обычный 6 5 2" xfId="336"/>
    <cellStyle name="Обычный 6 5 2 2" xfId="337"/>
    <cellStyle name="Обычный 6 5 2 2 2" xfId="870"/>
    <cellStyle name="Обычный 6 5 2 3" xfId="338"/>
    <cellStyle name="Обычный 6 5 2 3 2" xfId="871"/>
    <cellStyle name="Обычный 6 5 2 4" xfId="869"/>
    <cellStyle name="Обычный 6 5 3" xfId="339"/>
    <cellStyle name="Обычный 6 5 3 2" xfId="340"/>
    <cellStyle name="Обычный 6 5 3 2 2" xfId="873"/>
    <cellStyle name="Обычный 6 5 3 3" xfId="341"/>
    <cellStyle name="Обычный 6 5 3 3 2" xfId="874"/>
    <cellStyle name="Обычный 6 5 3 4" xfId="872"/>
    <cellStyle name="Обычный 6 5 4" xfId="342"/>
    <cellStyle name="Обычный 6 5 4 2" xfId="875"/>
    <cellStyle name="Обычный 6 5 5" xfId="343"/>
    <cellStyle name="Обычный 6 5 5 2" xfId="876"/>
    <cellStyle name="Обычный 6 5 6" xfId="868"/>
    <cellStyle name="Обычный 6 6" xfId="344"/>
    <cellStyle name="Обычный 6 6 2" xfId="345"/>
    <cellStyle name="Обычный 6 6 2 2" xfId="878"/>
    <cellStyle name="Обычный 6 6 3" xfId="346"/>
    <cellStyle name="Обычный 6 6 3 2" xfId="879"/>
    <cellStyle name="Обычный 6 6 4" xfId="877"/>
    <cellStyle name="Обычный 6 7" xfId="347"/>
    <cellStyle name="Обычный 6 7 2" xfId="348"/>
    <cellStyle name="Обычный 6 7 2 2" xfId="881"/>
    <cellStyle name="Обычный 6 7 3" xfId="349"/>
    <cellStyle name="Обычный 6 7 3 2" xfId="882"/>
    <cellStyle name="Обычный 6 7 4" xfId="880"/>
    <cellStyle name="Обычный 6 8" xfId="350"/>
    <cellStyle name="Обычный 6 8 2" xfId="351"/>
    <cellStyle name="Обычный 6 8 2 2" xfId="884"/>
    <cellStyle name="Обычный 6 8 3" xfId="352"/>
    <cellStyle name="Обычный 6 8 3 2" xfId="885"/>
    <cellStyle name="Обычный 6 8 4" xfId="883"/>
    <cellStyle name="Обычный 6 9" xfId="353"/>
    <cellStyle name="Обычный 6 9 2" xfId="886"/>
    <cellStyle name="Обычный 7" xfId="3"/>
    <cellStyle name="Обычный 7 2" xfId="354"/>
    <cellStyle name="Обычный 7 2 10" xfId="355"/>
    <cellStyle name="Обычный 7 2 10 2" xfId="888"/>
    <cellStyle name="Обычный 7 2 11" xfId="887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2 2" xfId="892"/>
    <cellStyle name="Обычный 7 2 2 2 2 3" xfId="360"/>
    <cellStyle name="Обычный 7 2 2 2 2 3 2" xfId="893"/>
    <cellStyle name="Обычный 7 2 2 2 2 4" xfId="891"/>
    <cellStyle name="Обычный 7 2 2 2 3" xfId="361"/>
    <cellStyle name="Обычный 7 2 2 2 3 2" xfId="362"/>
    <cellStyle name="Обычный 7 2 2 2 3 2 2" xfId="895"/>
    <cellStyle name="Обычный 7 2 2 2 3 3" xfId="363"/>
    <cellStyle name="Обычный 7 2 2 2 3 3 2" xfId="896"/>
    <cellStyle name="Обычный 7 2 2 2 3 4" xfId="894"/>
    <cellStyle name="Обычный 7 2 2 2 4" xfId="364"/>
    <cellStyle name="Обычный 7 2 2 2 4 2" xfId="897"/>
    <cellStyle name="Обычный 7 2 2 2 5" xfId="365"/>
    <cellStyle name="Обычный 7 2 2 2 5 2" xfId="898"/>
    <cellStyle name="Обычный 7 2 2 2 6" xfId="890"/>
    <cellStyle name="Обычный 7 2 2 3" xfId="366"/>
    <cellStyle name="Обычный 7 2 2 3 2" xfId="367"/>
    <cellStyle name="Обычный 7 2 2 3 2 2" xfId="900"/>
    <cellStyle name="Обычный 7 2 2 3 3" xfId="368"/>
    <cellStyle name="Обычный 7 2 2 3 3 2" xfId="901"/>
    <cellStyle name="Обычный 7 2 2 3 4" xfId="899"/>
    <cellStyle name="Обычный 7 2 2 4" xfId="369"/>
    <cellStyle name="Обычный 7 2 2 4 2" xfId="370"/>
    <cellStyle name="Обычный 7 2 2 4 2 2" xfId="903"/>
    <cellStyle name="Обычный 7 2 2 4 3" xfId="371"/>
    <cellStyle name="Обычный 7 2 2 4 3 2" xfId="904"/>
    <cellStyle name="Обычный 7 2 2 4 4" xfId="902"/>
    <cellStyle name="Обычный 7 2 2 5" xfId="372"/>
    <cellStyle name="Обычный 7 2 2 5 2" xfId="905"/>
    <cellStyle name="Обычный 7 2 2 6" xfId="373"/>
    <cellStyle name="Обычный 7 2 2 6 2" xfId="906"/>
    <cellStyle name="Обычный 7 2 2 7" xfId="889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2 2" xfId="910"/>
    <cellStyle name="Обычный 7 2 3 2 2 3" xfId="378"/>
    <cellStyle name="Обычный 7 2 3 2 2 3 2" xfId="911"/>
    <cellStyle name="Обычный 7 2 3 2 2 4" xfId="909"/>
    <cellStyle name="Обычный 7 2 3 2 3" xfId="379"/>
    <cellStyle name="Обычный 7 2 3 2 3 2" xfId="380"/>
    <cellStyle name="Обычный 7 2 3 2 3 2 2" xfId="913"/>
    <cellStyle name="Обычный 7 2 3 2 3 3" xfId="381"/>
    <cellStyle name="Обычный 7 2 3 2 3 3 2" xfId="914"/>
    <cellStyle name="Обычный 7 2 3 2 3 4" xfId="912"/>
    <cellStyle name="Обычный 7 2 3 2 4" xfId="382"/>
    <cellStyle name="Обычный 7 2 3 2 4 2" xfId="915"/>
    <cellStyle name="Обычный 7 2 3 2 5" xfId="383"/>
    <cellStyle name="Обычный 7 2 3 2 5 2" xfId="916"/>
    <cellStyle name="Обычный 7 2 3 2 6" xfId="908"/>
    <cellStyle name="Обычный 7 2 3 3" xfId="384"/>
    <cellStyle name="Обычный 7 2 3 3 2" xfId="385"/>
    <cellStyle name="Обычный 7 2 3 3 2 2" xfId="918"/>
    <cellStyle name="Обычный 7 2 3 3 3" xfId="386"/>
    <cellStyle name="Обычный 7 2 3 3 3 2" xfId="919"/>
    <cellStyle name="Обычный 7 2 3 3 4" xfId="917"/>
    <cellStyle name="Обычный 7 2 3 4" xfId="387"/>
    <cellStyle name="Обычный 7 2 3 4 2" xfId="388"/>
    <cellStyle name="Обычный 7 2 3 4 2 2" xfId="921"/>
    <cellStyle name="Обычный 7 2 3 4 3" xfId="389"/>
    <cellStyle name="Обычный 7 2 3 4 3 2" xfId="922"/>
    <cellStyle name="Обычный 7 2 3 4 4" xfId="920"/>
    <cellStyle name="Обычный 7 2 3 5" xfId="390"/>
    <cellStyle name="Обычный 7 2 3 5 2" xfId="923"/>
    <cellStyle name="Обычный 7 2 3 6" xfId="391"/>
    <cellStyle name="Обычный 7 2 3 6 2" xfId="924"/>
    <cellStyle name="Обычный 7 2 3 7" xfId="907"/>
    <cellStyle name="Обычный 7 2 4" xfId="392"/>
    <cellStyle name="Обычный 7 2 4 2" xfId="393"/>
    <cellStyle name="Обычный 7 2 4 2 2" xfId="394"/>
    <cellStyle name="Обычный 7 2 4 2 2 2" xfId="927"/>
    <cellStyle name="Обычный 7 2 4 2 3" xfId="395"/>
    <cellStyle name="Обычный 7 2 4 2 3 2" xfId="928"/>
    <cellStyle name="Обычный 7 2 4 2 4" xfId="926"/>
    <cellStyle name="Обычный 7 2 4 3" xfId="396"/>
    <cellStyle name="Обычный 7 2 4 3 2" xfId="397"/>
    <cellStyle name="Обычный 7 2 4 3 2 2" xfId="930"/>
    <cellStyle name="Обычный 7 2 4 3 3" xfId="398"/>
    <cellStyle name="Обычный 7 2 4 3 3 2" xfId="931"/>
    <cellStyle name="Обычный 7 2 4 3 4" xfId="929"/>
    <cellStyle name="Обычный 7 2 4 4" xfId="399"/>
    <cellStyle name="Обычный 7 2 4 4 2" xfId="932"/>
    <cellStyle name="Обычный 7 2 4 5" xfId="400"/>
    <cellStyle name="Обычный 7 2 4 5 2" xfId="933"/>
    <cellStyle name="Обычный 7 2 4 6" xfId="925"/>
    <cellStyle name="Обычный 7 2 5" xfId="401"/>
    <cellStyle name="Обычный 7 2 5 2" xfId="402"/>
    <cellStyle name="Обычный 7 2 5 2 2" xfId="935"/>
    <cellStyle name="Обычный 7 2 5 3" xfId="403"/>
    <cellStyle name="Обычный 7 2 5 3 2" xfId="936"/>
    <cellStyle name="Обычный 7 2 5 4" xfId="934"/>
    <cellStyle name="Обычный 7 2 6" xfId="404"/>
    <cellStyle name="Обычный 7 2 6 2" xfId="405"/>
    <cellStyle name="Обычный 7 2 6 2 2" xfId="938"/>
    <cellStyle name="Обычный 7 2 6 3" xfId="406"/>
    <cellStyle name="Обычный 7 2 6 3 2" xfId="939"/>
    <cellStyle name="Обычный 7 2 6 4" xfId="937"/>
    <cellStyle name="Обычный 7 2 7" xfId="407"/>
    <cellStyle name="Обычный 7 2 7 2" xfId="408"/>
    <cellStyle name="Обычный 7 2 7 2 2" xfId="941"/>
    <cellStyle name="Обычный 7 2 7 3" xfId="409"/>
    <cellStyle name="Обычный 7 2 7 3 2" xfId="942"/>
    <cellStyle name="Обычный 7 2 7 4" xfId="940"/>
    <cellStyle name="Обычный 7 2 8" xfId="410"/>
    <cellStyle name="Обычный 7 2 8 2" xfId="943"/>
    <cellStyle name="Обычный 7 2 9" xfId="411"/>
    <cellStyle name="Обычный 7 2 9 2" xfId="944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2 2" xfId="949"/>
    <cellStyle name="Обычный 9 2 2 2 3" xfId="418"/>
    <cellStyle name="Обычный 9 2 2 2 3 2" xfId="950"/>
    <cellStyle name="Обычный 9 2 2 2 4" xfId="948"/>
    <cellStyle name="Обычный 9 2 2 3" xfId="419"/>
    <cellStyle name="Обычный 9 2 2 3 2" xfId="420"/>
    <cellStyle name="Обычный 9 2 2 3 2 2" xfId="952"/>
    <cellStyle name="Обычный 9 2 2 3 3" xfId="421"/>
    <cellStyle name="Обычный 9 2 2 3 3 2" xfId="953"/>
    <cellStyle name="Обычный 9 2 2 3 4" xfId="951"/>
    <cellStyle name="Обычный 9 2 2 4" xfId="422"/>
    <cellStyle name="Обычный 9 2 2 4 2" xfId="423"/>
    <cellStyle name="Обычный 9 2 2 4 2 2" xfId="955"/>
    <cellStyle name="Обычный 9 2 2 4 3" xfId="424"/>
    <cellStyle name="Обычный 9 2 2 4 3 2" xfId="956"/>
    <cellStyle name="Обычный 9 2 2 4 4" xfId="954"/>
    <cellStyle name="Обычный 9 2 2 5" xfId="425"/>
    <cellStyle name="Обычный 9 2 2 5 2" xfId="957"/>
    <cellStyle name="Обычный 9 2 2 6" xfId="426"/>
    <cellStyle name="Обычный 9 2 2 6 2" xfId="958"/>
    <cellStyle name="Обычный 9 2 2 7" xfId="947"/>
    <cellStyle name="Обычный 9 2 3" xfId="427"/>
    <cellStyle name="Обычный 9 2 3 2" xfId="428"/>
    <cellStyle name="Обычный 9 2 3 2 2" xfId="960"/>
    <cellStyle name="Обычный 9 2 3 3" xfId="429"/>
    <cellStyle name="Обычный 9 2 3 3 2" xfId="961"/>
    <cellStyle name="Обычный 9 2 3 4" xfId="959"/>
    <cellStyle name="Обычный 9 2 4" xfId="430"/>
    <cellStyle name="Обычный 9 2 4 2" xfId="431"/>
    <cellStyle name="Обычный 9 2 4 2 2" xfId="963"/>
    <cellStyle name="Обычный 9 2 4 3" xfId="432"/>
    <cellStyle name="Обычный 9 2 4 3 2" xfId="964"/>
    <cellStyle name="Обычный 9 2 4 4" xfId="962"/>
    <cellStyle name="Обычный 9 2 5" xfId="433"/>
    <cellStyle name="Обычный 9 2 5 2" xfId="965"/>
    <cellStyle name="Обычный 9 2 6" xfId="434"/>
    <cellStyle name="Обычный 9 2 6 2" xfId="966"/>
    <cellStyle name="Обычный 9 2 7" xfId="946"/>
    <cellStyle name="Обычный 9 3" xfId="435"/>
    <cellStyle name="Обычный 9 3 2" xfId="436"/>
    <cellStyle name="Обычный 9 3 2 2" xfId="437"/>
    <cellStyle name="Обычный 9 3 2 2 2" xfId="969"/>
    <cellStyle name="Обычный 9 3 2 3" xfId="438"/>
    <cellStyle name="Обычный 9 3 2 3 2" xfId="970"/>
    <cellStyle name="Обычный 9 3 2 4" xfId="968"/>
    <cellStyle name="Обычный 9 3 3" xfId="439"/>
    <cellStyle name="Обычный 9 3 3 2" xfId="440"/>
    <cellStyle name="Обычный 9 3 3 2 2" xfId="972"/>
    <cellStyle name="Обычный 9 3 3 3" xfId="441"/>
    <cellStyle name="Обычный 9 3 3 3 2" xfId="973"/>
    <cellStyle name="Обычный 9 3 3 4" xfId="971"/>
    <cellStyle name="Обычный 9 3 4" xfId="442"/>
    <cellStyle name="Обычный 9 3 4 2" xfId="443"/>
    <cellStyle name="Обычный 9 3 4 2 2" xfId="975"/>
    <cellStyle name="Обычный 9 3 4 3" xfId="444"/>
    <cellStyle name="Обычный 9 3 4 3 2" xfId="976"/>
    <cellStyle name="Обычный 9 3 4 4" xfId="974"/>
    <cellStyle name="Обычный 9 3 5" xfId="445"/>
    <cellStyle name="Обычный 9 3 5 2" xfId="977"/>
    <cellStyle name="Обычный 9 3 6" xfId="446"/>
    <cellStyle name="Обычный 9 3 6 2" xfId="978"/>
    <cellStyle name="Обычный 9 3 7" xfId="967"/>
    <cellStyle name="Обычный 9 4" xfId="447"/>
    <cellStyle name="Обычный 9 4 2" xfId="448"/>
    <cellStyle name="Обычный 9 4 2 2" xfId="980"/>
    <cellStyle name="Обычный 9 4 3" xfId="449"/>
    <cellStyle name="Обычный 9 4 3 2" xfId="981"/>
    <cellStyle name="Обычный 9 4 4" xfId="979"/>
    <cellStyle name="Обычный 9 5" xfId="450"/>
    <cellStyle name="Обычный 9 5 2" xfId="451"/>
    <cellStyle name="Обычный 9 5 2 2" xfId="983"/>
    <cellStyle name="Обычный 9 5 3" xfId="452"/>
    <cellStyle name="Обычный 9 5 3 2" xfId="984"/>
    <cellStyle name="Обычный 9 5 4" xfId="982"/>
    <cellStyle name="Обычный 9 6" xfId="453"/>
    <cellStyle name="Обычный 9 6 2" xfId="985"/>
    <cellStyle name="Обычный 9 7" xfId="454"/>
    <cellStyle name="Обычный 9 7 2" xfId="986"/>
    <cellStyle name="Обычный 9 8" xfId="945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10 2" xfId="988"/>
    <cellStyle name="Финансовый 2 11" xfId="987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3 2" xfId="992"/>
    <cellStyle name="Финансовый 2 2 2 2 4" xfId="470"/>
    <cellStyle name="Финансовый 2 2 2 2 4 2" xfId="993"/>
    <cellStyle name="Финансовый 2 2 2 2 5" xfId="991"/>
    <cellStyle name="Финансовый 2 2 2 3" xfId="471"/>
    <cellStyle name="Финансовый 2 2 2 3 2" xfId="472"/>
    <cellStyle name="Финансовый 2 2 2 3 2 2" xfId="995"/>
    <cellStyle name="Финансовый 2 2 2 3 3" xfId="473"/>
    <cellStyle name="Финансовый 2 2 2 3 3 2" xfId="996"/>
    <cellStyle name="Финансовый 2 2 2 3 4" xfId="994"/>
    <cellStyle name="Финансовый 2 2 2 4" xfId="474"/>
    <cellStyle name="Финансовый 2 2 2 4 2" xfId="997"/>
    <cellStyle name="Финансовый 2 2 2 5" xfId="475"/>
    <cellStyle name="Финансовый 2 2 2 5 2" xfId="998"/>
    <cellStyle name="Финансовый 2 2 2 6" xfId="990"/>
    <cellStyle name="Финансовый 2 2 3" xfId="476"/>
    <cellStyle name="Финансовый 2 2 3 2" xfId="477"/>
    <cellStyle name="Финансовый 2 2 3 2 2" xfId="1000"/>
    <cellStyle name="Финансовый 2 2 3 3" xfId="478"/>
    <cellStyle name="Финансовый 2 2 3 3 2" xfId="1001"/>
    <cellStyle name="Финансовый 2 2 3 4" xfId="999"/>
    <cellStyle name="Финансовый 2 2 4" xfId="479"/>
    <cellStyle name="Финансовый 2 2 4 2" xfId="480"/>
    <cellStyle name="Финансовый 2 2 4 2 2" xfId="1003"/>
    <cellStyle name="Финансовый 2 2 4 3" xfId="481"/>
    <cellStyle name="Финансовый 2 2 4 3 2" xfId="1004"/>
    <cellStyle name="Финансовый 2 2 4 4" xfId="1002"/>
    <cellStyle name="Финансовый 2 2 5" xfId="482"/>
    <cellStyle name="Финансовый 2 2 5 2" xfId="1005"/>
    <cellStyle name="Финансовый 2 2 6" xfId="483"/>
    <cellStyle name="Финансовый 2 2 6 2" xfId="1006"/>
    <cellStyle name="Финансовый 2 2 7" xfId="989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2 2" xfId="1010"/>
    <cellStyle name="Финансовый 2 3 2 2 3" xfId="488"/>
    <cellStyle name="Финансовый 2 3 2 2 3 2" xfId="1011"/>
    <cellStyle name="Финансовый 2 3 2 2 4" xfId="1009"/>
    <cellStyle name="Финансовый 2 3 2 3" xfId="489"/>
    <cellStyle name="Финансовый 2 3 2 3 2" xfId="490"/>
    <cellStyle name="Финансовый 2 3 2 3 2 2" xfId="1013"/>
    <cellStyle name="Финансовый 2 3 2 3 3" xfId="491"/>
    <cellStyle name="Финансовый 2 3 2 3 3 2" xfId="1014"/>
    <cellStyle name="Финансовый 2 3 2 3 4" xfId="1012"/>
    <cellStyle name="Финансовый 2 3 2 4" xfId="492"/>
    <cellStyle name="Финансовый 2 3 2 4 2" xfId="1015"/>
    <cellStyle name="Финансовый 2 3 2 5" xfId="493"/>
    <cellStyle name="Финансовый 2 3 2 5 2" xfId="1016"/>
    <cellStyle name="Финансовый 2 3 2 6" xfId="1008"/>
    <cellStyle name="Финансовый 2 3 3" xfId="494"/>
    <cellStyle name="Финансовый 2 3 3 2" xfId="495"/>
    <cellStyle name="Финансовый 2 3 3 2 2" xfId="1018"/>
    <cellStyle name="Финансовый 2 3 3 3" xfId="496"/>
    <cellStyle name="Финансовый 2 3 3 3 2" xfId="1019"/>
    <cellStyle name="Финансовый 2 3 3 4" xfId="1017"/>
    <cellStyle name="Финансовый 2 3 4" xfId="497"/>
    <cellStyle name="Финансовый 2 3 4 2" xfId="498"/>
    <cellStyle name="Финансовый 2 3 4 2 2" xfId="1021"/>
    <cellStyle name="Финансовый 2 3 4 3" xfId="499"/>
    <cellStyle name="Финансовый 2 3 4 3 2" xfId="1022"/>
    <cellStyle name="Финансовый 2 3 4 4" xfId="1020"/>
    <cellStyle name="Финансовый 2 3 5" xfId="500"/>
    <cellStyle name="Финансовый 2 3 5 2" xfId="1023"/>
    <cellStyle name="Финансовый 2 3 6" xfId="501"/>
    <cellStyle name="Финансовый 2 3 6 2" xfId="1024"/>
    <cellStyle name="Финансовый 2 3 7" xfId="1007"/>
    <cellStyle name="Финансовый 2 4" xfId="502"/>
    <cellStyle name="Финансовый 2 4 2" xfId="503"/>
    <cellStyle name="Финансовый 2 4 2 2" xfId="504"/>
    <cellStyle name="Финансовый 2 4 2 2 2" xfId="1027"/>
    <cellStyle name="Финансовый 2 4 2 3" xfId="505"/>
    <cellStyle name="Финансовый 2 4 2 3 2" xfId="1028"/>
    <cellStyle name="Финансовый 2 4 2 4" xfId="1026"/>
    <cellStyle name="Финансовый 2 4 3" xfId="506"/>
    <cellStyle name="Финансовый 2 4 3 2" xfId="507"/>
    <cellStyle name="Финансовый 2 4 3 2 2" xfId="1030"/>
    <cellStyle name="Финансовый 2 4 3 3" xfId="508"/>
    <cellStyle name="Финансовый 2 4 3 3 2" xfId="1031"/>
    <cellStyle name="Финансовый 2 4 3 4" xfId="1029"/>
    <cellStyle name="Финансовый 2 4 4" xfId="509"/>
    <cellStyle name="Финансовый 2 4 4 2" xfId="1032"/>
    <cellStyle name="Финансовый 2 4 5" xfId="510"/>
    <cellStyle name="Финансовый 2 4 5 2" xfId="1033"/>
    <cellStyle name="Финансовый 2 4 6" xfId="1025"/>
    <cellStyle name="Финансовый 2 5" xfId="511"/>
    <cellStyle name="Финансовый 2 5 2" xfId="512"/>
    <cellStyle name="Финансовый 2 5 2 2" xfId="1035"/>
    <cellStyle name="Финансовый 2 5 3" xfId="513"/>
    <cellStyle name="Финансовый 2 5 3 2" xfId="1036"/>
    <cellStyle name="Финансовый 2 5 4" xfId="1034"/>
    <cellStyle name="Финансовый 2 6" xfId="514"/>
    <cellStyle name="Финансовый 2 6 2" xfId="515"/>
    <cellStyle name="Финансовый 2 6 2 2" xfId="1038"/>
    <cellStyle name="Финансовый 2 6 3" xfId="516"/>
    <cellStyle name="Финансовый 2 6 3 2" xfId="1039"/>
    <cellStyle name="Финансовый 2 6 4" xfId="1037"/>
    <cellStyle name="Финансовый 2 7" xfId="517"/>
    <cellStyle name="Финансовый 2 7 2" xfId="518"/>
    <cellStyle name="Финансовый 2 7 2 2" xfId="1041"/>
    <cellStyle name="Финансовый 2 7 3" xfId="519"/>
    <cellStyle name="Финансовый 2 7 3 2" xfId="1042"/>
    <cellStyle name="Финансовый 2 7 4" xfId="1040"/>
    <cellStyle name="Финансовый 2 8" xfId="520"/>
    <cellStyle name="Финансовый 2 8 2" xfId="1043"/>
    <cellStyle name="Финансовый 2 9" xfId="521"/>
    <cellStyle name="Финансовый 2 9 2" xfId="1044"/>
    <cellStyle name="Финансовый 3" xfId="522"/>
    <cellStyle name="Финансовый 3 10" xfId="523"/>
    <cellStyle name="Финансовый 3 10 2" xfId="1046"/>
    <cellStyle name="Финансовый 3 11" xfId="1045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2 2" xfId="1050"/>
    <cellStyle name="Финансовый 3 2 2 2 3" xfId="528"/>
    <cellStyle name="Финансовый 3 2 2 2 3 2" xfId="1051"/>
    <cellStyle name="Финансовый 3 2 2 2 4" xfId="1049"/>
    <cellStyle name="Финансовый 3 2 2 3" xfId="529"/>
    <cellStyle name="Финансовый 3 2 2 3 2" xfId="530"/>
    <cellStyle name="Финансовый 3 2 2 3 2 2" xfId="1053"/>
    <cellStyle name="Финансовый 3 2 2 3 3" xfId="531"/>
    <cellStyle name="Финансовый 3 2 2 3 3 2" xfId="1054"/>
    <cellStyle name="Финансовый 3 2 2 3 4" xfId="1052"/>
    <cellStyle name="Финансовый 3 2 2 4" xfId="532"/>
    <cellStyle name="Финансовый 3 2 2 4 2" xfId="1055"/>
    <cellStyle name="Финансовый 3 2 2 5" xfId="533"/>
    <cellStyle name="Финансовый 3 2 2 5 2" xfId="1056"/>
    <cellStyle name="Финансовый 3 2 2 6" xfId="1048"/>
    <cellStyle name="Финансовый 3 2 3" xfId="534"/>
    <cellStyle name="Финансовый 3 2 3 2" xfId="535"/>
    <cellStyle name="Финансовый 3 2 3 2 2" xfId="1058"/>
    <cellStyle name="Финансовый 3 2 3 3" xfId="536"/>
    <cellStyle name="Финансовый 3 2 3 3 2" xfId="1059"/>
    <cellStyle name="Финансовый 3 2 3 4" xfId="1057"/>
    <cellStyle name="Финансовый 3 2 4" xfId="537"/>
    <cellStyle name="Финансовый 3 2 4 2" xfId="538"/>
    <cellStyle name="Финансовый 3 2 4 2 2" xfId="1061"/>
    <cellStyle name="Финансовый 3 2 4 3" xfId="539"/>
    <cellStyle name="Финансовый 3 2 4 3 2" xfId="1062"/>
    <cellStyle name="Финансовый 3 2 4 4" xfId="1060"/>
    <cellStyle name="Финансовый 3 2 5" xfId="540"/>
    <cellStyle name="Финансовый 3 2 5 2" xfId="1063"/>
    <cellStyle name="Финансовый 3 2 6" xfId="541"/>
    <cellStyle name="Финансовый 3 2 6 2" xfId="1064"/>
    <cellStyle name="Финансовый 3 2 7" xfId="1047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2 2" xfId="1068"/>
    <cellStyle name="Финансовый 3 3 2 2 3" xfId="546"/>
    <cellStyle name="Финансовый 3 3 2 2 3 2" xfId="1069"/>
    <cellStyle name="Финансовый 3 3 2 2 4" xfId="1067"/>
    <cellStyle name="Финансовый 3 3 2 3" xfId="547"/>
    <cellStyle name="Финансовый 3 3 2 3 2" xfId="548"/>
    <cellStyle name="Финансовый 3 3 2 3 2 2" xfId="1071"/>
    <cellStyle name="Финансовый 3 3 2 3 3" xfId="549"/>
    <cellStyle name="Финансовый 3 3 2 3 3 2" xfId="1072"/>
    <cellStyle name="Финансовый 3 3 2 3 4" xfId="1070"/>
    <cellStyle name="Финансовый 3 3 2 4" xfId="550"/>
    <cellStyle name="Финансовый 3 3 2 4 2" xfId="1073"/>
    <cellStyle name="Финансовый 3 3 2 5" xfId="551"/>
    <cellStyle name="Финансовый 3 3 2 5 2" xfId="1074"/>
    <cellStyle name="Финансовый 3 3 2 6" xfId="1066"/>
    <cellStyle name="Финансовый 3 3 3" xfId="552"/>
    <cellStyle name="Финансовый 3 3 3 2" xfId="553"/>
    <cellStyle name="Финансовый 3 3 3 2 2" xfId="1076"/>
    <cellStyle name="Финансовый 3 3 3 3" xfId="554"/>
    <cellStyle name="Финансовый 3 3 3 3 2" xfId="1077"/>
    <cellStyle name="Финансовый 3 3 3 4" xfId="1075"/>
    <cellStyle name="Финансовый 3 3 4" xfId="555"/>
    <cellStyle name="Финансовый 3 3 4 2" xfId="556"/>
    <cellStyle name="Финансовый 3 3 4 2 2" xfId="1079"/>
    <cellStyle name="Финансовый 3 3 4 3" xfId="557"/>
    <cellStyle name="Финансовый 3 3 4 3 2" xfId="1080"/>
    <cellStyle name="Финансовый 3 3 4 4" xfId="1078"/>
    <cellStyle name="Финансовый 3 3 5" xfId="558"/>
    <cellStyle name="Финансовый 3 3 5 2" xfId="1081"/>
    <cellStyle name="Финансовый 3 3 6" xfId="559"/>
    <cellStyle name="Финансовый 3 3 6 2" xfId="1082"/>
    <cellStyle name="Финансовый 3 3 7" xfId="1065"/>
    <cellStyle name="Финансовый 3 4" xfId="560"/>
    <cellStyle name="Финансовый 3 4 2" xfId="561"/>
    <cellStyle name="Финансовый 3 4 2 2" xfId="562"/>
    <cellStyle name="Финансовый 3 4 2 2 2" xfId="1085"/>
    <cellStyle name="Финансовый 3 4 2 3" xfId="563"/>
    <cellStyle name="Финансовый 3 4 2 3 2" xfId="1086"/>
    <cellStyle name="Финансовый 3 4 2 4" xfId="1084"/>
    <cellStyle name="Финансовый 3 4 3" xfId="564"/>
    <cellStyle name="Финансовый 3 4 3 2" xfId="565"/>
    <cellStyle name="Финансовый 3 4 3 2 2" xfId="1088"/>
    <cellStyle name="Финансовый 3 4 3 3" xfId="566"/>
    <cellStyle name="Финансовый 3 4 3 3 2" xfId="1089"/>
    <cellStyle name="Финансовый 3 4 3 4" xfId="1087"/>
    <cellStyle name="Финансовый 3 4 4" xfId="567"/>
    <cellStyle name="Финансовый 3 4 4 2" xfId="1090"/>
    <cellStyle name="Финансовый 3 4 5" xfId="568"/>
    <cellStyle name="Финансовый 3 4 5 2" xfId="1091"/>
    <cellStyle name="Финансовый 3 4 6" xfId="1083"/>
    <cellStyle name="Финансовый 3 5" xfId="569"/>
    <cellStyle name="Финансовый 3 5 2" xfId="570"/>
    <cellStyle name="Финансовый 3 5 2 2" xfId="1093"/>
    <cellStyle name="Финансовый 3 5 3" xfId="571"/>
    <cellStyle name="Финансовый 3 5 3 2" xfId="1094"/>
    <cellStyle name="Финансовый 3 5 4" xfId="1092"/>
    <cellStyle name="Финансовый 3 6" xfId="572"/>
    <cellStyle name="Финансовый 3 6 2" xfId="573"/>
    <cellStyle name="Финансовый 3 6 2 2" xfId="1096"/>
    <cellStyle name="Финансовый 3 6 3" xfId="574"/>
    <cellStyle name="Финансовый 3 6 3 2" xfId="1097"/>
    <cellStyle name="Финансовый 3 6 4" xfId="1095"/>
    <cellStyle name="Финансовый 3 7" xfId="575"/>
    <cellStyle name="Финансовый 3 7 2" xfId="576"/>
    <cellStyle name="Финансовый 3 7 2 2" xfId="1099"/>
    <cellStyle name="Финансовый 3 7 3" xfId="577"/>
    <cellStyle name="Финансовый 3 7 3 2" xfId="1100"/>
    <cellStyle name="Финансовый 3 7 4" xfId="1098"/>
    <cellStyle name="Финансовый 3 8" xfId="578"/>
    <cellStyle name="Финансовый 3 8 2" xfId="1101"/>
    <cellStyle name="Финансовый 3 9" xfId="579"/>
    <cellStyle name="Финансовый 3 9 2" xfId="1102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X33"/>
  <sheetViews>
    <sheetView tabSelected="1" view="pageBreakPreview" zoomScale="70" zoomScaleNormal="70" zoomScaleSheetLayoutView="70" workbookViewId="0">
      <selection activeCell="D6" sqref="D6"/>
    </sheetView>
  </sheetViews>
  <sheetFormatPr defaultColWidth="9" defaultRowHeight="15.75"/>
  <cols>
    <col min="1" max="1" width="12.75" style="1" customWidth="1"/>
    <col min="2" max="2" width="36.375" style="1" customWidth="1"/>
    <col min="3" max="3" width="21" style="1" customWidth="1"/>
    <col min="4" max="5" width="14.875" style="1" customWidth="1"/>
    <col min="6" max="6" width="11.25" style="1" customWidth="1"/>
    <col min="7" max="10" width="10.125" style="1" customWidth="1"/>
    <col min="11" max="11" width="17.75" style="1" customWidth="1"/>
    <col min="12" max="12" width="15" style="1" customWidth="1"/>
    <col min="13" max="17" width="10.125" style="1" customWidth="1"/>
    <col min="18" max="18" width="18.625" style="1" customWidth="1"/>
    <col min="19" max="19" width="11.5" style="1" customWidth="1"/>
    <col min="20" max="20" width="13" style="1" customWidth="1"/>
    <col min="21" max="21" width="11.5" style="1" customWidth="1"/>
    <col min="22" max="22" width="12.375" style="1" customWidth="1"/>
    <col min="23" max="23" width="32.25" style="1" customWidth="1"/>
    <col min="24" max="24" width="33.875" style="1" customWidth="1"/>
    <col min="25" max="16384" width="9" style="1"/>
  </cols>
  <sheetData>
    <row r="1" spans="1:23" ht="18.75">
      <c r="N1" s="27"/>
      <c r="W1" s="2" t="s">
        <v>46</v>
      </c>
    </row>
    <row r="2" spans="1:23" ht="18.75">
      <c r="W2" s="3" t="s">
        <v>0</v>
      </c>
    </row>
    <row r="3" spans="1:23" ht="18.75">
      <c r="W3" s="4" t="s">
        <v>1</v>
      </c>
    </row>
    <row r="4" spans="1:23" s="5" customFormat="1" ht="18.75">
      <c r="A4" s="82" t="s">
        <v>45</v>
      </c>
      <c r="B4" s="82"/>
      <c r="C4" s="82"/>
      <c r="D4" s="82"/>
      <c r="E4" s="82"/>
      <c r="F4" s="82"/>
      <c r="G4" s="82"/>
      <c r="H4" s="82"/>
      <c r="I4" s="82"/>
      <c r="J4" s="82"/>
      <c r="K4" s="82"/>
    </row>
    <row r="5" spans="1:23" s="5" customFormat="1" ht="18.75" customHeight="1">
      <c r="A5" s="83" t="s">
        <v>68</v>
      </c>
      <c r="B5" s="83"/>
      <c r="C5" s="83"/>
      <c r="D5" s="83"/>
      <c r="E5" s="83"/>
      <c r="F5" s="83"/>
      <c r="G5" s="83"/>
      <c r="H5" s="83"/>
      <c r="I5" s="83"/>
      <c r="J5" s="83"/>
      <c r="K5" s="83"/>
    </row>
    <row r="6" spans="1:23" s="5" customFormat="1" ht="18.75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23" s="5" customFormat="1" ht="45" customHeight="1">
      <c r="A7" s="83" t="s">
        <v>47</v>
      </c>
      <c r="B7" s="83"/>
      <c r="C7" s="83"/>
      <c r="D7" s="83"/>
      <c r="E7" s="83"/>
      <c r="F7" s="83"/>
      <c r="G7" s="83"/>
      <c r="H7" s="83"/>
      <c r="I7" s="83"/>
      <c r="J7" s="83"/>
      <c r="K7" s="83"/>
    </row>
    <row r="8" spans="1:23">
      <c r="A8" s="76" t="s">
        <v>2</v>
      </c>
      <c r="B8" s="76"/>
      <c r="C8" s="76"/>
      <c r="D8" s="76"/>
      <c r="E8" s="76"/>
      <c r="F8" s="76"/>
      <c r="G8" s="76"/>
      <c r="H8" s="76"/>
      <c r="I8" s="76"/>
      <c r="J8" s="76"/>
      <c r="K8" s="76"/>
    </row>
    <row r="9" spans="1:23">
      <c r="A9" s="7"/>
      <c r="B9" s="7"/>
      <c r="C9" s="7"/>
      <c r="D9" s="7"/>
      <c r="E9" s="7"/>
      <c r="F9" s="7"/>
      <c r="G9" s="7"/>
      <c r="H9" s="7"/>
      <c r="I9" s="7"/>
      <c r="J9" s="7"/>
      <c r="K9" s="7"/>
    </row>
    <row r="10" spans="1:23" ht="18.75">
      <c r="A10" s="84" t="s">
        <v>69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</row>
    <row r="12" spans="1:23" ht="66" customHeight="1">
      <c r="A12" s="63" t="s">
        <v>67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</row>
    <row r="13" spans="1:23">
      <c r="A13" s="76" t="s">
        <v>3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</row>
    <row r="14" spans="1:23">
      <c r="P14" s="8"/>
      <c r="Q14" s="8"/>
      <c r="R14" s="8"/>
    </row>
    <row r="15" spans="1:23" ht="31.5" customHeight="1">
      <c r="A15" s="77" t="s">
        <v>4</v>
      </c>
      <c r="B15" s="74" t="s">
        <v>5</v>
      </c>
      <c r="C15" s="74" t="s">
        <v>6</v>
      </c>
      <c r="D15" s="77" t="s">
        <v>7</v>
      </c>
      <c r="E15" s="80" t="s">
        <v>70</v>
      </c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65" t="s">
        <v>8</v>
      </c>
      <c r="T15" s="66"/>
      <c r="U15" s="66"/>
      <c r="V15" s="67"/>
      <c r="W15" s="74" t="s">
        <v>9</v>
      </c>
    </row>
    <row r="16" spans="1:23" ht="49.5" customHeight="1">
      <c r="A16" s="78"/>
      <c r="B16" s="74"/>
      <c r="C16" s="74"/>
      <c r="D16" s="78"/>
      <c r="E16" s="57" t="s">
        <v>10</v>
      </c>
      <c r="F16" s="58"/>
      <c r="G16" s="58"/>
      <c r="H16" s="58"/>
      <c r="I16" s="58"/>
      <c r="J16" s="58"/>
      <c r="K16" s="59"/>
      <c r="L16" s="57" t="s">
        <v>11</v>
      </c>
      <c r="M16" s="58"/>
      <c r="N16" s="58"/>
      <c r="O16" s="58"/>
      <c r="P16" s="58"/>
      <c r="Q16" s="58"/>
      <c r="R16" s="59"/>
      <c r="S16" s="68"/>
      <c r="T16" s="69"/>
      <c r="U16" s="69"/>
      <c r="V16" s="70"/>
      <c r="W16" s="74"/>
    </row>
    <row r="17" spans="1:24" ht="51.75" customHeight="1">
      <c r="A17" s="78"/>
      <c r="B17" s="74"/>
      <c r="C17" s="74"/>
      <c r="D17" s="78"/>
      <c r="E17" s="60"/>
      <c r="F17" s="61"/>
      <c r="G17" s="61"/>
      <c r="H17" s="61"/>
      <c r="I17" s="61"/>
      <c r="J17" s="61"/>
      <c r="K17" s="62"/>
      <c r="L17" s="60"/>
      <c r="M17" s="61"/>
      <c r="N17" s="61"/>
      <c r="O17" s="61"/>
      <c r="P17" s="61"/>
      <c r="Q17" s="61"/>
      <c r="R17" s="62"/>
      <c r="S17" s="71"/>
      <c r="T17" s="72"/>
      <c r="U17" s="72"/>
      <c r="V17" s="73"/>
      <c r="W17" s="74"/>
    </row>
    <row r="18" spans="1:24" ht="51.75" customHeight="1">
      <c r="A18" s="78"/>
      <c r="B18" s="74"/>
      <c r="C18" s="74"/>
      <c r="D18" s="78"/>
      <c r="E18" s="9" t="s">
        <v>12</v>
      </c>
      <c r="F18" s="75" t="s">
        <v>13</v>
      </c>
      <c r="G18" s="75"/>
      <c r="H18" s="75"/>
      <c r="I18" s="75"/>
      <c r="J18" s="75"/>
      <c r="K18" s="75"/>
      <c r="L18" s="9" t="s">
        <v>12</v>
      </c>
      <c r="M18" s="75" t="s">
        <v>13</v>
      </c>
      <c r="N18" s="75"/>
      <c r="O18" s="75"/>
      <c r="P18" s="75"/>
      <c r="Q18" s="75"/>
      <c r="R18" s="75"/>
      <c r="S18" s="64" t="s">
        <v>12</v>
      </c>
      <c r="T18" s="64"/>
      <c r="U18" s="64" t="s">
        <v>13</v>
      </c>
      <c r="V18" s="64"/>
      <c r="W18" s="74"/>
    </row>
    <row r="19" spans="1:24" ht="75" customHeight="1">
      <c r="A19" s="79"/>
      <c r="B19" s="74"/>
      <c r="C19" s="74"/>
      <c r="D19" s="79"/>
      <c r="E19" s="10" t="s">
        <v>14</v>
      </c>
      <c r="F19" s="10" t="s">
        <v>14</v>
      </c>
      <c r="G19" s="11" t="s">
        <v>15</v>
      </c>
      <c r="H19" s="11" t="s">
        <v>16</v>
      </c>
      <c r="I19" s="11" t="s">
        <v>17</v>
      </c>
      <c r="J19" s="11" t="s">
        <v>18</v>
      </c>
      <c r="K19" s="11" t="s">
        <v>19</v>
      </c>
      <c r="L19" s="10" t="s">
        <v>14</v>
      </c>
      <c r="M19" s="10" t="s">
        <v>14</v>
      </c>
      <c r="N19" s="11" t="s">
        <v>15</v>
      </c>
      <c r="O19" s="11" t="s">
        <v>16</v>
      </c>
      <c r="P19" s="11" t="s">
        <v>17</v>
      </c>
      <c r="Q19" s="11" t="s">
        <v>18</v>
      </c>
      <c r="R19" s="11" t="s">
        <v>19</v>
      </c>
      <c r="S19" s="12" t="s">
        <v>20</v>
      </c>
      <c r="T19" s="12" t="s">
        <v>21</v>
      </c>
      <c r="U19" s="12" t="s">
        <v>20</v>
      </c>
      <c r="V19" s="12" t="s">
        <v>21</v>
      </c>
      <c r="W19" s="74"/>
    </row>
    <row r="20" spans="1:24">
      <c r="A20" s="13">
        <v>1</v>
      </c>
      <c r="B20" s="13">
        <v>2</v>
      </c>
      <c r="C20" s="13">
        <v>3</v>
      </c>
      <c r="D20" s="13">
        <v>4</v>
      </c>
      <c r="E20" s="14" t="s">
        <v>22</v>
      </c>
      <c r="F20" s="13" t="s">
        <v>23</v>
      </c>
      <c r="G20" s="13" t="s">
        <v>24</v>
      </c>
      <c r="H20" s="13" t="s">
        <v>25</v>
      </c>
      <c r="I20" s="13" t="s">
        <v>26</v>
      </c>
      <c r="J20" s="13" t="s">
        <v>27</v>
      </c>
      <c r="K20" s="13" t="s">
        <v>28</v>
      </c>
      <c r="L20" s="13" t="s">
        <v>29</v>
      </c>
      <c r="M20" s="13" t="s">
        <v>30</v>
      </c>
      <c r="N20" s="13" t="s">
        <v>31</v>
      </c>
      <c r="O20" s="13" t="s">
        <v>32</v>
      </c>
      <c r="P20" s="13" t="s">
        <v>33</v>
      </c>
      <c r="Q20" s="13" t="s">
        <v>34</v>
      </c>
      <c r="R20" s="13" t="s">
        <v>35</v>
      </c>
      <c r="S20" s="13">
        <v>7</v>
      </c>
      <c r="T20" s="13">
        <f>S20+1</f>
        <v>8</v>
      </c>
      <c r="U20" s="13">
        <f>T20+1</f>
        <v>9</v>
      </c>
      <c r="V20" s="13">
        <f>U20+1</f>
        <v>10</v>
      </c>
      <c r="W20" s="13">
        <f>V20+1</f>
        <v>11</v>
      </c>
    </row>
    <row r="21" spans="1:24">
      <c r="A21" s="15" t="s">
        <v>37</v>
      </c>
      <c r="B21" s="16" t="s">
        <v>44</v>
      </c>
      <c r="C21" s="17" t="s">
        <v>36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30"/>
    </row>
    <row r="22" spans="1:24" ht="25.5">
      <c r="A22" s="18" t="s">
        <v>38</v>
      </c>
      <c r="B22" s="19" t="s">
        <v>39</v>
      </c>
      <c r="C22" s="20" t="s">
        <v>36</v>
      </c>
      <c r="D22" s="45">
        <f>D23+D26</f>
        <v>47.618498450000004</v>
      </c>
      <c r="E22" s="45">
        <f t="shared" ref="E22:U22" si="0">E23+E26</f>
        <v>0</v>
      </c>
      <c r="F22" s="45">
        <f t="shared" si="0"/>
        <v>22.0991</v>
      </c>
      <c r="G22" s="45">
        <f t="shared" si="0"/>
        <v>1.1599999999999999</v>
      </c>
      <c r="H22" s="45">
        <f t="shared" si="0"/>
        <v>0</v>
      </c>
      <c r="I22" s="45">
        <f t="shared" si="0"/>
        <v>4.4020000000000001</v>
      </c>
      <c r="J22" s="45">
        <f t="shared" si="0"/>
        <v>0</v>
      </c>
      <c r="K22" s="45">
        <f t="shared" si="0"/>
        <v>0</v>
      </c>
      <c r="L22" s="45">
        <f t="shared" si="0"/>
        <v>0</v>
      </c>
      <c r="M22" s="45">
        <f t="shared" si="0"/>
        <v>0</v>
      </c>
      <c r="N22" s="45">
        <f t="shared" si="0"/>
        <v>0</v>
      </c>
      <c r="O22" s="45">
        <f t="shared" si="0"/>
        <v>0</v>
      </c>
      <c r="P22" s="45">
        <f t="shared" si="0"/>
        <v>0</v>
      </c>
      <c r="Q22" s="45">
        <f t="shared" si="0"/>
        <v>0</v>
      </c>
      <c r="R22" s="45">
        <f t="shared" si="0"/>
        <v>0</v>
      </c>
      <c r="S22" s="45">
        <f t="shared" si="0"/>
        <v>0</v>
      </c>
      <c r="T22" s="45">
        <f t="shared" si="0"/>
        <v>0</v>
      </c>
      <c r="U22" s="45">
        <f t="shared" si="0"/>
        <v>-22.0991</v>
      </c>
      <c r="V22" s="45">
        <f>U22/F22*100</f>
        <v>-100</v>
      </c>
      <c r="W22" s="31"/>
      <c r="X22" s="28"/>
    </row>
    <row r="23" spans="1:24" ht="78.75">
      <c r="A23" s="38" t="s">
        <v>60</v>
      </c>
      <c r="B23" s="38" t="s">
        <v>61</v>
      </c>
      <c r="C23" s="39" t="s">
        <v>36</v>
      </c>
      <c r="D23" s="46">
        <f>D24</f>
        <v>3.5576540900000002</v>
      </c>
      <c r="E23" s="46">
        <f t="shared" ref="E23:U23" si="1">E24</f>
        <v>0</v>
      </c>
      <c r="F23" s="46">
        <f t="shared" si="1"/>
        <v>0</v>
      </c>
      <c r="G23" s="46">
        <f t="shared" si="1"/>
        <v>0</v>
      </c>
      <c r="H23" s="46">
        <f t="shared" si="1"/>
        <v>0</v>
      </c>
      <c r="I23" s="46">
        <f t="shared" si="1"/>
        <v>0</v>
      </c>
      <c r="J23" s="46">
        <f t="shared" si="1"/>
        <v>0</v>
      </c>
      <c r="K23" s="46">
        <f t="shared" si="1"/>
        <v>0</v>
      </c>
      <c r="L23" s="46">
        <f t="shared" si="1"/>
        <v>0</v>
      </c>
      <c r="M23" s="46">
        <f t="shared" si="1"/>
        <v>0</v>
      </c>
      <c r="N23" s="46">
        <f t="shared" si="1"/>
        <v>0</v>
      </c>
      <c r="O23" s="46">
        <f t="shared" si="1"/>
        <v>0</v>
      </c>
      <c r="P23" s="46">
        <f t="shared" si="1"/>
        <v>0</v>
      </c>
      <c r="Q23" s="46">
        <f t="shared" si="1"/>
        <v>0</v>
      </c>
      <c r="R23" s="46">
        <f t="shared" si="1"/>
        <v>0</v>
      </c>
      <c r="S23" s="46">
        <f t="shared" si="1"/>
        <v>0</v>
      </c>
      <c r="T23" s="46">
        <f t="shared" si="1"/>
        <v>0</v>
      </c>
      <c r="U23" s="46">
        <f t="shared" si="1"/>
        <v>0</v>
      </c>
      <c r="V23" s="46">
        <f>V24</f>
        <v>0</v>
      </c>
      <c r="W23" s="39"/>
      <c r="X23" s="28"/>
    </row>
    <row r="24" spans="1:24" ht="78.75">
      <c r="A24" s="38" t="s">
        <v>62</v>
      </c>
      <c r="B24" s="38" t="s">
        <v>63</v>
      </c>
      <c r="C24" s="26" t="s">
        <v>36</v>
      </c>
      <c r="D24" s="47">
        <f>D25</f>
        <v>3.5576540900000002</v>
      </c>
      <c r="E24" s="47">
        <f t="shared" ref="E24:V24" si="2">E25</f>
        <v>0</v>
      </c>
      <c r="F24" s="47">
        <f t="shared" si="2"/>
        <v>0</v>
      </c>
      <c r="G24" s="47">
        <f t="shared" si="2"/>
        <v>0</v>
      </c>
      <c r="H24" s="47">
        <f t="shared" si="2"/>
        <v>0</v>
      </c>
      <c r="I24" s="47">
        <f t="shared" si="2"/>
        <v>0</v>
      </c>
      <c r="J24" s="47">
        <f t="shared" si="2"/>
        <v>0</v>
      </c>
      <c r="K24" s="47">
        <f t="shared" si="2"/>
        <v>0</v>
      </c>
      <c r="L24" s="47">
        <f t="shared" si="2"/>
        <v>0</v>
      </c>
      <c r="M24" s="47">
        <f t="shared" si="2"/>
        <v>0</v>
      </c>
      <c r="N24" s="47">
        <f t="shared" si="2"/>
        <v>0</v>
      </c>
      <c r="O24" s="47">
        <f t="shared" si="2"/>
        <v>0</v>
      </c>
      <c r="P24" s="47">
        <f t="shared" si="2"/>
        <v>0</v>
      </c>
      <c r="Q24" s="47">
        <f t="shared" si="2"/>
        <v>0</v>
      </c>
      <c r="R24" s="47">
        <f t="shared" si="2"/>
        <v>0</v>
      </c>
      <c r="S24" s="47">
        <f t="shared" si="2"/>
        <v>0</v>
      </c>
      <c r="T24" s="47">
        <f t="shared" si="2"/>
        <v>0</v>
      </c>
      <c r="U24" s="47">
        <f t="shared" si="2"/>
        <v>0</v>
      </c>
      <c r="V24" s="47">
        <f t="shared" si="2"/>
        <v>0</v>
      </c>
      <c r="W24" s="26"/>
      <c r="X24" s="28"/>
    </row>
    <row r="25" spans="1:24" ht="47.25">
      <c r="A25" s="40" t="s">
        <v>64</v>
      </c>
      <c r="B25" s="41" t="s">
        <v>65</v>
      </c>
      <c r="C25" s="42" t="s">
        <v>66</v>
      </c>
      <c r="D25" s="55">
        <v>3.5576540900000002</v>
      </c>
      <c r="E25" s="44">
        <v>0</v>
      </c>
      <c r="F25" s="44">
        <v>0</v>
      </c>
      <c r="G25" s="44">
        <v>0</v>
      </c>
      <c r="H25" s="44">
        <v>0</v>
      </c>
      <c r="I25" s="44">
        <v>0</v>
      </c>
      <c r="J25" s="44">
        <v>0</v>
      </c>
      <c r="K25" s="44">
        <v>0</v>
      </c>
      <c r="L25" s="44">
        <v>0</v>
      </c>
      <c r="M25" s="44">
        <v>0</v>
      </c>
      <c r="N25" s="44">
        <v>0</v>
      </c>
      <c r="O25" s="44">
        <v>0</v>
      </c>
      <c r="P25" s="44">
        <v>0</v>
      </c>
      <c r="Q25" s="44">
        <v>0</v>
      </c>
      <c r="R25" s="44">
        <v>0</v>
      </c>
      <c r="S25" s="44">
        <f>E25-L25</f>
        <v>0</v>
      </c>
      <c r="T25" s="44">
        <v>0</v>
      </c>
      <c r="U25" s="44">
        <f>M25-F25</f>
        <v>0</v>
      </c>
      <c r="V25" s="44">
        <v>0</v>
      </c>
      <c r="W25" s="42"/>
      <c r="X25" s="28"/>
    </row>
    <row r="26" spans="1:24" ht="38.25">
      <c r="A26" s="21" t="s">
        <v>40</v>
      </c>
      <c r="B26" s="22" t="s">
        <v>41</v>
      </c>
      <c r="C26" s="23" t="s">
        <v>36</v>
      </c>
      <c r="D26" s="48">
        <f>D27</f>
        <v>44.060844360000004</v>
      </c>
      <c r="E26" s="48">
        <f>E27</f>
        <v>0</v>
      </c>
      <c r="F26" s="48">
        <f t="shared" ref="F26:R26" si="3">F27</f>
        <v>22.0991</v>
      </c>
      <c r="G26" s="48">
        <f t="shared" si="3"/>
        <v>1.1599999999999999</v>
      </c>
      <c r="H26" s="48">
        <f t="shared" si="3"/>
        <v>0</v>
      </c>
      <c r="I26" s="48">
        <f>I27</f>
        <v>4.4020000000000001</v>
      </c>
      <c r="J26" s="48">
        <f t="shared" si="3"/>
        <v>0</v>
      </c>
      <c r="K26" s="48">
        <f t="shared" si="3"/>
        <v>0</v>
      </c>
      <c r="L26" s="48">
        <f t="shared" si="3"/>
        <v>0</v>
      </c>
      <c r="M26" s="48">
        <f t="shared" si="3"/>
        <v>0</v>
      </c>
      <c r="N26" s="48">
        <f t="shared" si="3"/>
        <v>0</v>
      </c>
      <c r="O26" s="48">
        <f t="shared" si="3"/>
        <v>0</v>
      </c>
      <c r="P26" s="48">
        <f t="shared" si="3"/>
        <v>0</v>
      </c>
      <c r="Q26" s="48">
        <f t="shared" si="3"/>
        <v>0</v>
      </c>
      <c r="R26" s="48">
        <f t="shared" si="3"/>
        <v>0</v>
      </c>
      <c r="S26" s="48">
        <f>S27</f>
        <v>0</v>
      </c>
      <c r="T26" s="48">
        <f t="shared" ref="T26:U26" si="4">T27</f>
        <v>0</v>
      </c>
      <c r="U26" s="48">
        <f t="shared" si="4"/>
        <v>-22.0991</v>
      </c>
      <c r="V26" s="48">
        <f>U26/F26*100</f>
        <v>-100</v>
      </c>
      <c r="W26" s="32"/>
      <c r="X26" s="28"/>
    </row>
    <row r="27" spans="1:24" ht="25.5">
      <c r="A27" s="24" t="s">
        <v>42</v>
      </c>
      <c r="B27" s="25" t="s">
        <v>43</v>
      </c>
      <c r="C27" s="26" t="s">
        <v>36</v>
      </c>
      <c r="D27" s="49">
        <f>SUM(D28:D33)</f>
        <v>44.060844360000004</v>
      </c>
      <c r="E27" s="49">
        <f t="shared" ref="E27:U27" si="5">SUM(E28:E33)</f>
        <v>0</v>
      </c>
      <c r="F27" s="49">
        <f t="shared" si="5"/>
        <v>22.0991</v>
      </c>
      <c r="G27" s="49">
        <f t="shared" si="5"/>
        <v>1.1599999999999999</v>
      </c>
      <c r="H27" s="49">
        <f t="shared" si="5"/>
        <v>0</v>
      </c>
      <c r="I27" s="49">
        <f t="shared" si="5"/>
        <v>4.4020000000000001</v>
      </c>
      <c r="J27" s="49">
        <f t="shared" si="5"/>
        <v>0</v>
      </c>
      <c r="K27" s="49">
        <f t="shared" si="5"/>
        <v>0</v>
      </c>
      <c r="L27" s="49">
        <f t="shared" si="5"/>
        <v>0</v>
      </c>
      <c r="M27" s="49">
        <f t="shared" si="5"/>
        <v>0</v>
      </c>
      <c r="N27" s="49">
        <f t="shared" si="5"/>
        <v>0</v>
      </c>
      <c r="O27" s="49">
        <f t="shared" si="5"/>
        <v>0</v>
      </c>
      <c r="P27" s="49">
        <f t="shared" si="5"/>
        <v>0</v>
      </c>
      <c r="Q27" s="49">
        <f t="shared" si="5"/>
        <v>0</v>
      </c>
      <c r="R27" s="49">
        <f t="shared" si="5"/>
        <v>0</v>
      </c>
      <c r="S27" s="49">
        <f t="shared" si="5"/>
        <v>0</v>
      </c>
      <c r="T27" s="49">
        <f t="shared" si="5"/>
        <v>0</v>
      </c>
      <c r="U27" s="49">
        <f t="shared" si="5"/>
        <v>-22.0991</v>
      </c>
      <c r="V27" s="49">
        <f>U27/F27*100</f>
        <v>-100</v>
      </c>
      <c r="W27" s="33"/>
      <c r="X27" s="28"/>
    </row>
    <row r="28" spans="1:24" ht="31.5">
      <c r="A28" s="35" t="s">
        <v>48</v>
      </c>
      <c r="B28" s="36" t="s">
        <v>49</v>
      </c>
      <c r="C28" s="37" t="s">
        <v>50</v>
      </c>
      <c r="D28" s="54">
        <v>16.841551000000003</v>
      </c>
      <c r="E28" s="50">
        <v>0</v>
      </c>
      <c r="F28" s="43">
        <v>0</v>
      </c>
      <c r="G28" s="43">
        <v>0</v>
      </c>
      <c r="H28" s="43">
        <v>0</v>
      </c>
      <c r="I28" s="43">
        <v>0</v>
      </c>
      <c r="J28" s="43">
        <v>0</v>
      </c>
      <c r="K28" s="43">
        <v>0</v>
      </c>
      <c r="L28" s="50">
        <v>0</v>
      </c>
      <c r="M28" s="50">
        <v>0</v>
      </c>
      <c r="N28" s="50">
        <v>0</v>
      </c>
      <c r="O28" s="50">
        <v>0</v>
      </c>
      <c r="P28" s="50">
        <v>0</v>
      </c>
      <c r="Q28" s="50">
        <v>0</v>
      </c>
      <c r="R28" s="50">
        <v>0</v>
      </c>
      <c r="S28" s="50">
        <f>E28-L28</f>
        <v>0</v>
      </c>
      <c r="T28" s="50">
        <v>0</v>
      </c>
      <c r="U28" s="50">
        <f>M28-F28</f>
        <v>0</v>
      </c>
      <c r="V28" s="50">
        <v>0</v>
      </c>
      <c r="W28" s="56" t="s">
        <v>77</v>
      </c>
      <c r="X28" s="28"/>
    </row>
    <row r="29" spans="1:24" ht="47.25">
      <c r="A29" s="35" t="s">
        <v>51</v>
      </c>
      <c r="B29" s="36" t="s">
        <v>52</v>
      </c>
      <c r="C29" s="37" t="s">
        <v>53</v>
      </c>
      <c r="D29" s="54">
        <v>19.194099999999999</v>
      </c>
      <c r="E29" s="50">
        <v>0</v>
      </c>
      <c r="F29" s="50">
        <v>19.194099999999999</v>
      </c>
      <c r="G29" s="50">
        <v>0.16</v>
      </c>
      <c r="H29" s="50">
        <v>0</v>
      </c>
      <c r="I29" s="50">
        <v>3.1619999999999999</v>
      </c>
      <c r="J29" s="50">
        <v>0</v>
      </c>
      <c r="K29" s="50">
        <v>0</v>
      </c>
      <c r="L29" s="50">
        <v>0</v>
      </c>
      <c r="M29" s="50">
        <v>0</v>
      </c>
      <c r="N29" s="50">
        <v>0</v>
      </c>
      <c r="O29" s="50">
        <v>0</v>
      </c>
      <c r="P29" s="50">
        <v>0</v>
      </c>
      <c r="Q29" s="50">
        <v>0</v>
      </c>
      <c r="R29" s="50">
        <v>0</v>
      </c>
      <c r="S29" s="50">
        <f>E29-L29</f>
        <v>0</v>
      </c>
      <c r="T29" s="50">
        <v>0</v>
      </c>
      <c r="U29" s="50">
        <f>M29-F29</f>
        <v>-19.194099999999999</v>
      </c>
      <c r="V29" s="50">
        <f>U29/F29*100</f>
        <v>-100</v>
      </c>
      <c r="W29" s="34"/>
      <c r="X29" s="28"/>
    </row>
    <row r="30" spans="1:24" ht="47.25">
      <c r="A30" s="35" t="s">
        <v>54</v>
      </c>
      <c r="B30" s="36" t="s">
        <v>55</v>
      </c>
      <c r="C30" s="37" t="s">
        <v>56</v>
      </c>
      <c r="D30" s="54">
        <v>2.9049999999999998</v>
      </c>
      <c r="E30" s="50">
        <v>0</v>
      </c>
      <c r="F30" s="50">
        <v>2.9049999999999998</v>
      </c>
      <c r="G30" s="50">
        <v>1</v>
      </c>
      <c r="H30" s="50">
        <v>0</v>
      </c>
      <c r="I30" s="50">
        <v>1.24</v>
      </c>
      <c r="J30" s="50">
        <v>0</v>
      </c>
      <c r="K30" s="50">
        <v>0</v>
      </c>
      <c r="L30" s="50">
        <v>0</v>
      </c>
      <c r="M30" s="50">
        <v>0</v>
      </c>
      <c r="N30" s="50">
        <v>0</v>
      </c>
      <c r="O30" s="50">
        <v>0</v>
      </c>
      <c r="P30" s="50">
        <v>0</v>
      </c>
      <c r="Q30" s="50">
        <v>0</v>
      </c>
      <c r="R30" s="50">
        <v>0</v>
      </c>
      <c r="S30" s="50">
        <f t="shared" ref="S30:S31" si="6">E30-L30</f>
        <v>0</v>
      </c>
      <c r="T30" s="50">
        <v>0</v>
      </c>
      <c r="U30" s="50">
        <f t="shared" ref="U30:U31" si="7">M30-F30</f>
        <v>-2.9049999999999998</v>
      </c>
      <c r="V30" s="50">
        <f t="shared" ref="V30" si="8">U30/F30*100</f>
        <v>-100</v>
      </c>
      <c r="W30" s="34"/>
    </row>
    <row r="31" spans="1:24" ht="47.25">
      <c r="A31" s="35" t="s">
        <v>57</v>
      </c>
      <c r="B31" s="36" t="s">
        <v>58</v>
      </c>
      <c r="C31" s="37" t="s">
        <v>59</v>
      </c>
      <c r="D31" s="54">
        <v>2.8759999999999999</v>
      </c>
      <c r="E31" s="50">
        <v>0</v>
      </c>
      <c r="F31" s="50">
        <v>0</v>
      </c>
      <c r="G31" s="50">
        <v>0</v>
      </c>
      <c r="H31" s="50">
        <v>0</v>
      </c>
      <c r="I31" s="50">
        <v>0</v>
      </c>
      <c r="J31" s="50">
        <v>0</v>
      </c>
      <c r="K31" s="50">
        <v>0</v>
      </c>
      <c r="L31" s="50">
        <v>0</v>
      </c>
      <c r="M31" s="50">
        <v>0</v>
      </c>
      <c r="N31" s="50">
        <v>0</v>
      </c>
      <c r="O31" s="50">
        <v>0</v>
      </c>
      <c r="P31" s="50">
        <v>0</v>
      </c>
      <c r="Q31" s="50">
        <v>0</v>
      </c>
      <c r="R31" s="50">
        <v>0</v>
      </c>
      <c r="S31" s="50">
        <f t="shared" si="6"/>
        <v>0</v>
      </c>
      <c r="T31" s="50">
        <v>0</v>
      </c>
      <c r="U31" s="50">
        <f t="shared" si="7"/>
        <v>0</v>
      </c>
      <c r="V31" s="50">
        <v>0</v>
      </c>
      <c r="W31" s="34"/>
    </row>
    <row r="32" spans="1:24" ht="47.25">
      <c r="A32" s="35" t="s">
        <v>71</v>
      </c>
      <c r="B32" s="51" t="s">
        <v>73</v>
      </c>
      <c r="C32" s="52" t="s">
        <v>74</v>
      </c>
      <c r="D32" s="53">
        <f>1.02596768</f>
        <v>1.0259676799999999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f t="shared" ref="S32:S33" si="9">E32-L32</f>
        <v>0</v>
      </c>
      <c r="T32" s="50">
        <v>0</v>
      </c>
      <c r="U32" s="50">
        <f t="shared" ref="U32:U33" si="10">M32-F32</f>
        <v>0</v>
      </c>
      <c r="V32" s="50">
        <v>0</v>
      </c>
      <c r="W32" s="56" t="s">
        <v>77</v>
      </c>
    </row>
    <row r="33" spans="1:23" ht="63">
      <c r="A33" s="35" t="s">
        <v>72</v>
      </c>
      <c r="B33" s="51" t="s">
        <v>75</v>
      </c>
      <c r="C33" s="52" t="s">
        <v>76</v>
      </c>
      <c r="D33" s="53">
        <f>1.21822568</f>
        <v>1.21822568</v>
      </c>
      <c r="E33" s="50">
        <v>0</v>
      </c>
      <c r="F33" s="50">
        <v>0</v>
      </c>
      <c r="G33" s="50">
        <v>0</v>
      </c>
      <c r="H33" s="50">
        <v>0</v>
      </c>
      <c r="I33" s="50">
        <v>0</v>
      </c>
      <c r="J33" s="50">
        <v>0</v>
      </c>
      <c r="K33" s="50">
        <v>0</v>
      </c>
      <c r="L33" s="50">
        <v>0</v>
      </c>
      <c r="M33" s="50">
        <v>0</v>
      </c>
      <c r="N33" s="50">
        <v>0</v>
      </c>
      <c r="O33" s="50">
        <v>0</v>
      </c>
      <c r="P33" s="50">
        <v>0</v>
      </c>
      <c r="Q33" s="50">
        <v>0</v>
      </c>
      <c r="R33" s="50">
        <v>0</v>
      </c>
      <c r="S33" s="50">
        <f t="shared" si="9"/>
        <v>0</v>
      </c>
      <c r="T33" s="50">
        <v>0</v>
      </c>
      <c r="U33" s="50">
        <f t="shared" si="10"/>
        <v>0</v>
      </c>
      <c r="V33" s="50">
        <v>0</v>
      </c>
      <c r="W33" s="56" t="s">
        <v>77</v>
      </c>
    </row>
  </sheetData>
  <autoFilter ref="A20:W29"/>
  <mergeCells count="20">
    <mergeCell ref="A4:K4"/>
    <mergeCell ref="A5:K5"/>
    <mergeCell ref="A7:K7"/>
    <mergeCell ref="A8:K8"/>
    <mergeCell ref="A10:K10"/>
    <mergeCell ref="E16:K17"/>
    <mergeCell ref="L16:R17"/>
    <mergeCell ref="A12:W12"/>
    <mergeCell ref="S18:T18"/>
    <mergeCell ref="S15:V17"/>
    <mergeCell ref="W15:W19"/>
    <mergeCell ref="U18:V18"/>
    <mergeCell ref="F18:K18"/>
    <mergeCell ref="A13:K13"/>
    <mergeCell ref="A15:A19"/>
    <mergeCell ref="B15:B19"/>
    <mergeCell ref="C15:C19"/>
    <mergeCell ref="D15:D19"/>
    <mergeCell ref="E15:R15"/>
    <mergeCell ref="M18:R18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3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Чурилова Л.В. - начальник сектора бюджетирования</dc:creator>
  <cp:lastModifiedBy>DoroninaOA</cp:lastModifiedBy>
  <cp:lastPrinted>2019-01-30T02:46:44Z</cp:lastPrinted>
  <dcterms:created xsi:type="dcterms:W3CDTF">2018-08-03T01:16:33Z</dcterms:created>
  <dcterms:modified xsi:type="dcterms:W3CDTF">2025-01-27T03:13:17Z</dcterms:modified>
</cp:coreProperties>
</file>