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25" yWindow="570" windowWidth="27795" windowHeight="13350"/>
  </bookViews>
  <sheets>
    <sheet name="H0228_1157017012448_05_0_69_0" sheetId="1" r:id="rId1"/>
  </sheets>
  <definedNames>
    <definedName name="_xlnm._FilterDatabase" localSheetId="0" hidden="1">H0228_1157017012448_05_0_69_0!#REF!</definedName>
    <definedName name="_xlnm.Print_Area" localSheetId="0">H0228_1157017012448_05_0_69_0!$A$1:$AL$52</definedName>
  </definedNames>
  <calcPr calcId="145621"/>
</workbook>
</file>

<file path=xl/calcChain.xml><?xml version="1.0" encoding="utf-8"?>
<calcChain xmlns="http://schemas.openxmlformats.org/spreadsheetml/2006/main">
  <c r="AJ24" i="1" l="1"/>
  <c r="AH24" i="1"/>
  <c r="AG24" i="1"/>
  <c r="AC24" i="1"/>
  <c r="AA24" i="1"/>
  <c r="Z24" i="1"/>
  <c r="AJ28" i="1"/>
  <c r="AJ27" i="1" s="1"/>
  <c r="AH28" i="1"/>
  <c r="AH27" i="1" s="1"/>
  <c r="AG27" i="1"/>
  <c r="AC27" i="1"/>
  <c r="AA27" i="1"/>
  <c r="Z27" i="1"/>
  <c r="AJ33" i="1"/>
  <c r="AH33" i="1"/>
  <c r="AG33" i="1"/>
  <c r="AC33" i="1"/>
  <c r="AA33" i="1"/>
  <c r="Z33" i="1"/>
  <c r="AJ37" i="1"/>
  <c r="AJ36" i="1" s="1"/>
  <c r="AH37" i="1"/>
  <c r="AH36" i="1" s="1"/>
  <c r="AG36" i="1"/>
  <c r="AC36" i="1"/>
  <c r="AA36" i="1"/>
  <c r="Z36" i="1"/>
  <c r="AJ50" i="1" l="1"/>
  <c r="AH50" i="1"/>
  <c r="AG50" i="1"/>
  <c r="Z48" i="1" l="1"/>
  <c r="Z45" i="1"/>
  <c r="Z46" i="1"/>
  <c r="Z43" i="1"/>
  <c r="Z32" i="1"/>
  <c r="Z31" i="1"/>
  <c r="AJ49" i="1" l="1"/>
  <c r="AH49" i="1"/>
  <c r="AG49" i="1"/>
  <c r="AH30" i="1" l="1"/>
  <c r="AC30" i="1"/>
  <c r="AA30" i="1"/>
  <c r="Z30" i="1"/>
  <c r="AJ32" i="1"/>
  <c r="AH32" i="1"/>
  <c r="AG32" i="1"/>
  <c r="AJ26" i="1"/>
  <c r="AH26" i="1"/>
  <c r="AG26" i="1"/>
  <c r="AJ25" i="1"/>
  <c r="AH25" i="1"/>
  <c r="AG25" i="1"/>
  <c r="AC25" i="1"/>
  <c r="AA25" i="1"/>
  <c r="Z25" i="1"/>
  <c r="AG48" i="1" l="1"/>
  <c r="AG51" i="1"/>
  <c r="AJ48" i="1" l="1"/>
  <c r="AH48" i="1"/>
  <c r="AJ47" i="1"/>
  <c r="AH47" i="1"/>
  <c r="AG47" i="1"/>
  <c r="AJ51" i="1" l="1"/>
  <c r="AH51" i="1"/>
  <c r="AJ46" i="1"/>
  <c r="AH46" i="1"/>
  <c r="AG46" i="1"/>
  <c r="AJ45" i="1"/>
  <c r="AH45" i="1"/>
  <c r="AG45" i="1"/>
  <c r="AJ39" i="1"/>
  <c r="AH39" i="1"/>
  <c r="AH38" i="1" s="1"/>
  <c r="AG39" i="1"/>
  <c r="AG38" i="1" s="1"/>
  <c r="AJ35" i="1"/>
  <c r="AH35" i="1"/>
  <c r="AH34" i="1" s="1"/>
  <c r="AG35" i="1"/>
  <c r="AG34" i="1" s="1"/>
  <c r="AJ31" i="1"/>
  <c r="AH31" i="1"/>
  <c r="AG31" i="1"/>
  <c r="AJ40" i="1"/>
  <c r="AJ22" i="1" s="1"/>
  <c r="AH40" i="1"/>
  <c r="AH22" i="1" s="1"/>
  <c r="AJ38" i="1"/>
  <c r="AJ34" i="1"/>
  <c r="AH29" i="1"/>
  <c r="AH23" i="1" s="1"/>
  <c r="AC40" i="1"/>
  <c r="AC22" i="1" s="1"/>
  <c r="AA40" i="1"/>
  <c r="AA22" i="1" s="1"/>
  <c r="Z40" i="1"/>
  <c r="Z22" i="1" s="1"/>
  <c r="AC38" i="1"/>
  <c r="AA38" i="1"/>
  <c r="Z38" i="1"/>
  <c r="AC34" i="1"/>
  <c r="AA34" i="1"/>
  <c r="Z34" i="1"/>
  <c r="AC29" i="1"/>
  <c r="AC23" i="1" s="1"/>
  <c r="AA29" i="1"/>
  <c r="AA23" i="1" s="1"/>
  <c r="Z29" i="1"/>
  <c r="Z23" i="1" s="1"/>
  <c r="AJ30" i="1" l="1"/>
  <c r="AJ29" i="1" s="1"/>
  <c r="AJ23" i="1" s="1"/>
  <c r="AJ21" i="1" s="1"/>
  <c r="AJ20" i="1" s="1"/>
  <c r="AG30" i="1"/>
  <c r="AG29" i="1" s="1"/>
  <c r="AA21" i="1"/>
  <c r="AA20" i="1"/>
  <c r="AC21" i="1"/>
  <c r="AC20" i="1" s="1"/>
  <c r="Z21" i="1"/>
  <c r="Z20" i="1" s="1"/>
  <c r="AH21" i="1"/>
  <c r="AH20" i="1" s="1"/>
  <c r="AJ42" i="1"/>
  <c r="AJ43" i="1"/>
  <c r="AJ44" i="1"/>
  <c r="AJ41" i="1"/>
  <c r="AH42" i="1"/>
  <c r="AH43" i="1"/>
  <c r="AH44" i="1"/>
  <c r="AH41" i="1"/>
  <c r="AG42" i="1"/>
  <c r="AG43" i="1"/>
  <c r="AG44" i="1"/>
  <c r="AG41" i="1"/>
  <c r="AG40" i="1" l="1"/>
  <c r="AG22" i="1" s="1"/>
  <c r="AG23" i="1"/>
  <c r="AG21" i="1" s="1"/>
  <c r="AG20" i="1" l="1"/>
</calcChain>
</file>

<file path=xl/sharedStrings.xml><?xml version="1.0" encoding="utf-8"?>
<sst xmlns="http://schemas.openxmlformats.org/spreadsheetml/2006/main" count="1124" uniqueCount="128">
  <si>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</si>
  <si>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</si>
  <si>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</si>
  <si>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</si>
  <si>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</si>
  <si>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</si>
  <si>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</si>
  <si>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</si>
  <si>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</si>
  <si>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</si>
  <si>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</si>
  <si>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</si>
  <si>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</si>
  <si>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</si>
  <si>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</si>
  <si>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</si>
  <si>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</si>
  <si>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</si>
  <si>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</si>
  <si>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</si>
  <si>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</si>
  <si>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</si>
  <si>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</si>
  <si>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</si>
  <si>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</si>
  <si>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</si>
  <si>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</si>
  <si>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</si>
  <si>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</si>
  <si>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</si>
  <si>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</si>
  <si>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</si>
  <si>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</si>
  <si>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</si>
  <si>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</si>
  <si>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</si>
  <si>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</si>
  <si>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</si>
  <si>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</si>
  <si>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</si>
  <si>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</si>
  <si>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</si>
  <si>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</si>
  <si>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</si>
  <si>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</si>
  <si>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</si>
  <si>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</si>
  <si>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</si>
  <si>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</si>
  <si>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</si>
  <si>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</si>
  <si>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</si>
  <si>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</si>
  <si>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</si>
  <si>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ВСЕГО по инвестиционной программе, в том числе:</t>
  </si>
  <si>
    <t>нд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</si>
  <si>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</si>
  <si>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</si>
  <si>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</t>
  </si>
  <si>
    <t>Утвержденные плановые значения показателей приведены в соответствии с Приказом ДТР ТО от 29.10.2018 №6-226</t>
  </si>
  <si>
    <t>Инвестиционная программа ООО "Томские электрические сети"</t>
  </si>
  <si>
    <t>0</t>
  </si>
  <si>
    <t>Прочие инвестиционные проекты, всего, в том числе:</t>
  </si>
  <si>
    <t>Внешнее электроснабжение МЖД №10, 11, 12, 13, 14, 15, 16 в мкр.Северный</t>
  </si>
  <si>
    <t>I_TES001</t>
  </si>
  <si>
    <t>I_TES002</t>
  </si>
  <si>
    <t>ПС 35/10 кВ "Гравийная"</t>
  </si>
  <si>
    <t>I_TES003</t>
  </si>
  <si>
    <t>Внешнее электроснабжение мкр.Центральный</t>
  </si>
  <si>
    <t>I_TES004</t>
  </si>
  <si>
    <t xml:space="preserve"> на 2023 год</t>
  </si>
  <si>
    <t>Итого план за год</t>
  </si>
  <si>
    <t>Утвержденный план принятия основных средств и нематериальных активов к бухгалтерскому учету на год</t>
  </si>
  <si>
    <t>Внешнее электроснабжение кварталов 1, 2, 3, 4, 5, 6, 7 в мкр. Северный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</si>
  <si>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</si>
  <si>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</si>
  <si>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</si>
  <si>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</si>
  <si>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1.2</t>
  </si>
  <si>
    <t>Реконструкция, модернизация, техническое перевооружение,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</si>
  <si>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</si>
  <si>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</si>
  <si>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</si>
  <si>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</si>
  <si>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линий электропередач</t>
  </si>
  <si>
    <t>I_TES008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</si>
  <si>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</si>
  <si>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</si>
  <si>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</si>
  <si>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</si>
  <si>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Внедрение АСКУЭ</t>
  </si>
  <si>
    <t>I_TES009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</si>
  <si>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</si>
  <si>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</si>
  <si>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Монтаж устройств передачи данных для АСКУЭ</t>
  </si>
  <si>
    <t>I_TES010</t>
  </si>
  <si>
    <t>1.6</t>
  </si>
  <si>
    <t>Приобретение дизельного генератора</t>
  </si>
  <si>
    <t>I_TES005</t>
  </si>
  <si>
    <t>Приобретение мобильного парогенератора</t>
  </si>
  <si>
    <t>I_TES006</t>
  </si>
  <si>
    <t>Приобретение двух автомобилей УАЗ</t>
  </si>
  <si>
    <t>I_TES007</t>
  </si>
  <si>
    <t>Приобретение крана автомобильного</t>
  </si>
  <si>
    <t>I_TES011</t>
  </si>
  <si>
    <t>I_TES012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</si>
  <si>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</si>
  <si>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</si>
  <si>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</si>
  <si>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</si>
  <si>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Замена трансформаторов собственных нужд на ПС "Гравийная"</t>
  </si>
  <si>
    <t>I_TES013</t>
  </si>
  <si>
    <t>Модернизация линий электропередач Томского района (инвестиционные обязательства)</t>
  </si>
  <si>
    <t>I_TES014</t>
  </si>
  <si>
    <t>Приобретение испытательного и измерительного оборудования</t>
  </si>
  <si>
    <t>Год раскрытия информации: 2023 год</t>
  </si>
  <si>
    <t>Приобретение машины бурильно-крановой</t>
  </si>
  <si>
    <t>I_TES015</t>
  </si>
  <si>
    <t>Приобретение автоподъемника</t>
  </si>
  <si>
    <t>I_TES016</t>
  </si>
  <si>
    <t xml:space="preserve">1.2.3.2
</t>
  </si>
  <si>
    <t>"Установка приборов учета, класс напряжения 6 (10) кВ, всего, в том числе:"</t>
  </si>
  <si>
    <t>Установка интеллектуальных приборов учета электроэнергии напряжением 6/10кВ на границах со смежными сетевыми организациями</t>
  </si>
  <si>
    <t>I_TES018</t>
  </si>
  <si>
    <t xml:space="preserve">1.2.1.2
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</si>
  <si>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</si>
  <si>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ПС 35/10 кВ "Гравийна"</t>
  </si>
  <si>
    <t>I_TES017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</si>
</sst>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</numFmts>
  <fonts count="37" x14ac:knownFonts="1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2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SimSun"/>
      <family val="2"/>
      <charset val="204"/>
    </font>
    <font>
      <sz val="11"/>
      <color indexed="8"/>
      <name val="Calibri"/>
      <family val="2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45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5" fillId="0" borderId="0"/>
    <xf numFmtId="0" fontId="16" fillId="0" borderId="0"/>
    <xf numFmtId="0" fontId="16" fillId="0" borderId="0"/>
    <xf numFmtId="0" fontId="7" fillId="0" borderId="0"/>
    <xf numFmtId="0" fontId="7" fillId="0" borderId="0"/>
    <xf numFmtId="0" fontId="15" fillId="0" borderId="0"/>
    <xf numFmtId="0" fontId="7" fillId="0" borderId="0"/>
    <xf numFmtId="0" fontId="17" fillId="0" borderId="0"/>
    <xf numFmtId="0" fontId="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9" fontId="15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2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7" fillId="0" borderId="0"/>
  </cellStyleXfs>
  <cellXfs count="49">
    <xf numFmtId="0" fontId="0" fillId="0" borderId="0" xfId="0"/>
    <xf numFmtId="0" fontId="7" fillId="0" borderId="0" xfId="0" applyFont="1" applyFill="1"/>
    <xf numFmtId="0" fontId="27" fillId="0" borderId="0" xfId="0" applyFont="1" applyFill="1" applyAlignment="1">
      <alignment horizontal="center"/>
    </xf>
    <xf numFmtId="0" fontId="2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11" xfId="0" applyFont="1" applyFill="1" applyBorder="1" applyAlignment="1">
      <alignment horizontal="center" vertical="center" textRotation="90" wrapText="1"/>
    </xf>
    <xf numFmtId="0" fontId="7" fillId="0" borderId="0" xfId="0" applyFont="1"/>
    <xf numFmtId="0" fontId="26" fillId="0" borderId="0" xfId="105" applyFont="1" applyAlignment="1">
      <alignment horizontal="right" vertical="center"/>
    </xf>
    <xf numFmtId="0" fontId="26" fillId="0" borderId="0" xfId="105" applyFont="1" applyAlignment="1">
      <alignment horizontal="right"/>
    </xf>
    <xf numFmtId="0" fontId="31" fillId="0" borderId="0" xfId="244" applyFont="1" applyAlignment="1">
      <alignment vertical="center"/>
    </xf>
    <xf numFmtId="0" fontId="33" fillId="0" borderId="0" xfId="244" applyFont="1" applyAlignment="1">
      <alignment vertical="top"/>
    </xf>
    <xf numFmtId="0" fontId="33" fillId="0" borderId="0" xfId="244" applyFont="1" applyAlignment="1">
      <alignment horizontal="center" vertical="top"/>
    </xf>
    <xf numFmtId="0" fontId="34" fillId="0" borderId="0" xfId="109" applyFont="1" applyFill="1" applyBorder="1" applyAlignment="1"/>
    <xf numFmtId="0" fontId="31" fillId="0" borderId="0" xfId="244" applyFont="1" applyAlignment="1">
      <alignment horizontal="center"/>
    </xf>
    <xf numFmtId="0" fontId="31" fillId="0" borderId="0" xfId="244" applyFont="1" applyAlignment="1"/>
    <xf numFmtId="0" fontId="27" fillId="0" borderId="0" xfId="344" applyFont="1" applyFill="1" applyBorder="1" applyAlignment="1"/>
    <xf numFmtId="0" fontId="27" fillId="0" borderId="14" xfId="344" applyFont="1" applyFill="1" applyBorder="1" applyAlignment="1"/>
    <xf numFmtId="0" fontId="7" fillId="0" borderId="0" xfId="0" applyFont="1" applyBorder="1"/>
    <xf numFmtId="0" fontId="35" fillId="0" borderId="11" xfId="111" applyFont="1" applyFill="1" applyBorder="1" applyAlignment="1">
      <alignment horizontal="center" vertical="center" textRotation="90" wrapText="1"/>
    </xf>
    <xf numFmtId="49" fontId="35" fillId="0" borderId="11" xfId="111" applyNumberFormat="1" applyFont="1" applyFill="1" applyBorder="1" applyAlignment="1">
      <alignment horizontal="center" vertical="center"/>
    </xf>
    <xf numFmtId="49" fontId="33" fillId="0" borderId="11" xfId="244" applyNumberFormat="1" applyFont="1" applyFill="1" applyBorder="1" applyAlignment="1">
      <alignment horizontal="center" vertical="center" wrapText="1"/>
    </xf>
    <xf numFmtId="49" fontId="33" fillId="0" borderId="11" xfId="244" applyNumberFormat="1" applyFont="1" applyFill="1" applyBorder="1" applyAlignment="1">
      <alignment horizontal="left" vertical="center" wrapText="1"/>
    </xf>
    <xf numFmtId="4" fontId="33" fillId="0" borderId="11" xfId="244" applyNumberFormat="1" applyFont="1" applyFill="1" applyBorder="1" applyAlignment="1">
      <alignment horizontal="center" vertical="center"/>
    </xf>
    <xf numFmtId="0" fontId="35" fillId="0" borderId="11" xfId="111" applyFont="1" applyFill="1" applyBorder="1" applyAlignment="1">
      <alignment horizontal="center" vertical="center"/>
    </xf>
    <xf numFmtId="0" fontId="35" fillId="0" borderId="11" xfId="111" applyFont="1" applyFill="1" applyBorder="1" applyAlignment="1">
      <alignment horizontal="center" vertical="center" wrapText="1"/>
    </xf>
    <xf numFmtId="49" fontId="29" fillId="0" borderId="11" xfId="240" applyNumberFormat="1" applyFont="1" applyFill="1" applyBorder="1" applyAlignment="1">
      <alignment horizontal="center"/>
    </xf>
    <xf numFmtId="0" fontId="33" fillId="0" borderId="11" xfId="244" applyFont="1" applyFill="1" applyBorder="1" applyAlignment="1">
      <alignment horizontal="center" vertical="center"/>
    </xf>
    <xf numFmtId="0" fontId="29" fillId="0" borderId="11" xfId="240" applyFont="1" applyFill="1" applyBorder="1" applyAlignment="1">
      <alignment horizontal="left" wrapText="1"/>
    </xf>
    <xf numFmtId="0" fontId="7" fillId="0" borderId="11" xfId="0" applyFont="1" applyFill="1" applyBorder="1" applyAlignment="1">
      <alignment horizontal="center" vertical="center"/>
    </xf>
    <xf numFmtId="4" fontId="36" fillId="0" borderId="11" xfId="244" applyNumberFormat="1" applyFont="1" applyFill="1" applyBorder="1" applyAlignment="1">
      <alignment horizontal="center" vertical="center"/>
    </xf>
    <xf numFmtId="49" fontId="28" fillId="0" borderId="11" xfId="240" applyNumberFormat="1" applyFont="1" applyFill="1" applyBorder="1" applyAlignment="1">
      <alignment horizontal="center"/>
    </xf>
    <xf numFmtId="0" fontId="28" fillId="0" borderId="11" xfId="240" applyFont="1" applyFill="1" applyBorder="1" applyAlignment="1">
      <alignment horizontal="left" wrapText="1"/>
    </xf>
    <xf numFmtId="0" fontId="33" fillId="0" borderId="11" xfId="244" applyFont="1" applyFill="1" applyBorder="1" applyAlignment="1">
      <alignment horizontal="left" vertical="center" wrapText="1"/>
    </xf>
    <xf numFmtId="167" fontId="36" fillId="0" borderId="11" xfId="244" applyNumberFormat="1" applyFont="1" applyFill="1" applyBorder="1" applyAlignment="1">
      <alignment horizontal="center" vertical="center"/>
    </xf>
    <xf numFmtId="167" fontId="33" fillId="0" borderId="11" xfId="244" applyNumberFormat="1" applyFont="1" applyFill="1" applyBorder="1" applyAlignment="1">
      <alignment horizontal="center" vertical="center"/>
    </xf>
    <xf numFmtId="167" fontId="7" fillId="0" borderId="11" xfId="0" applyNumberFormat="1" applyFont="1" applyFill="1" applyBorder="1" applyAlignment="1">
      <alignment horizontal="center" vertical="center"/>
    </xf>
    <xf numFmtId="0" fontId="35" fillId="0" borderId="11" xfId="111" applyFont="1" applyFill="1" applyBorder="1" applyAlignment="1">
      <alignment horizontal="center" vertical="center"/>
    </xf>
    <xf numFmtId="0" fontId="35" fillId="0" borderId="11" xfId="111" applyFont="1" applyFill="1" applyBorder="1" applyAlignment="1">
      <alignment horizontal="center" vertical="center" wrapText="1"/>
    </xf>
    <xf numFmtId="0" fontId="30" fillId="0" borderId="0" xfId="109" applyFont="1" applyFill="1" applyBorder="1" applyAlignment="1">
      <alignment horizontal="center"/>
    </xf>
    <xf numFmtId="0" fontId="32" fillId="0" borderId="0" xfId="244" applyFont="1" applyAlignment="1">
      <alignment horizontal="center" vertical="center"/>
    </xf>
    <xf numFmtId="0" fontId="33" fillId="0" borderId="0" xfId="244" applyFont="1" applyAlignment="1">
      <alignment horizontal="center" vertical="top"/>
    </xf>
    <xf numFmtId="0" fontId="2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31" fillId="0" borderId="0" xfId="244" applyFont="1" applyAlignment="1">
      <alignment horizontal="center"/>
    </xf>
    <xf numFmtId="0" fontId="7" fillId="0" borderId="0" xfId="0" applyFont="1" applyFill="1" applyAlignment="1">
      <alignment horizontal="center"/>
    </xf>
    <xf numFmtId="0" fontId="27" fillId="0" borderId="14" xfId="344" applyFont="1" applyFill="1" applyBorder="1" applyAlignment="1">
      <alignment horizontal="center"/>
    </xf>
    <xf numFmtId="0" fontId="35" fillId="0" borderId="10" xfId="111" applyFont="1" applyFill="1" applyBorder="1" applyAlignment="1">
      <alignment horizontal="center" vertical="center" wrapText="1"/>
    </xf>
    <xf numFmtId="0" fontId="35" fillId="0" borderId="12" xfId="111" applyFont="1" applyFill="1" applyBorder="1" applyAlignment="1">
      <alignment horizontal="center" vertical="center" wrapText="1"/>
    </xf>
    <xf numFmtId="0" fontId="35" fillId="0" borderId="13" xfId="111" applyFont="1" applyFill="1" applyBorder="1" applyAlignment="1">
      <alignment horizontal="center" vertical="center" wrapText="1"/>
    </xf>
  </cellXfs>
  <cellStyles count="345">
    <cellStyle name="20% - Акцент1" xfId="1" builtinId="30" customBuiltin="1"/>
    <cellStyle name="20% — акцент1" xfId="2"/>
    <cellStyle name="20% - Акцент1 2" xfId="3"/>
    <cellStyle name="20% — акцент1_Приложения к приказу №380 (проект ипр 19-21гг) (6) заполнение" xfId="4"/>
    <cellStyle name="20% - Акцент2" xfId="5" builtinId="34" customBuiltin="1"/>
    <cellStyle name="20% — акцент2" xfId="6"/>
    <cellStyle name="20% - Акцент2 2" xfId="7"/>
    <cellStyle name="20% — акцент2_Приложения к приказу №380 (проект ипр 19-21гг) (6) заполнение" xfId="8"/>
    <cellStyle name="20% - Акцент3" xfId="9" builtinId="38" customBuiltin="1"/>
    <cellStyle name="20% — акцент3" xfId="10"/>
    <cellStyle name="20% - Акцент3 2" xfId="11"/>
    <cellStyle name="20% — акцент3_Приложения к приказу №380 (проект ипр 19-21гг) (6) заполнение" xfId="12"/>
    <cellStyle name="20% - Акцент4" xfId="13" builtinId="42" customBuiltin="1"/>
    <cellStyle name="20% — акцент4" xfId="14"/>
    <cellStyle name="20% - Акцент4 2" xfId="15"/>
    <cellStyle name="20% — акцент4_Приложения к приказу №380 (проект ипр 19-21гг) (6) заполнение" xfId="16"/>
    <cellStyle name="20% - Акцент5" xfId="17" builtinId="46" customBuiltin="1"/>
    <cellStyle name="20% — акцент5" xfId="18"/>
    <cellStyle name="20% - Акцент5 2" xfId="19"/>
    <cellStyle name="20% — акцент5_Приложения к приказу №380 (проект ипр 19-21гг) (6) заполнение" xfId="20"/>
    <cellStyle name="20% - Акцент6" xfId="21" builtinId="50" customBuiltin="1"/>
    <cellStyle name="20% — акцент6" xfId="22"/>
    <cellStyle name="20% - Акцент6 2" xfId="23"/>
    <cellStyle name="20% — акцент6_Приложения к приказу №380 (проект ипр 19-21гг) (6) заполнение" xfId="24"/>
    <cellStyle name="40% - Акцент1" xfId="25" builtinId="31" customBuiltin="1"/>
    <cellStyle name="40% — акцент1" xfId="26"/>
    <cellStyle name="40% - Акцент1 2" xfId="27"/>
    <cellStyle name="40% — акцент1_Приложения к приказу №380 (проект ипр 19-21гг) (6) заполнение" xfId="28"/>
    <cellStyle name="40% - Акцент2" xfId="29" builtinId="35" customBuiltin="1"/>
    <cellStyle name="40% — акцент2" xfId="30"/>
    <cellStyle name="40% - Акцент2 2" xfId="31"/>
    <cellStyle name="40% — акцент2_Приложения к приказу №380 (проект ипр 19-21гг) (6) заполнение" xfId="32"/>
    <cellStyle name="40% - Акцент3" xfId="33" builtinId="39" customBuiltin="1"/>
    <cellStyle name="40% — акцент3" xfId="34"/>
    <cellStyle name="40% - Акцент3 2" xfId="35"/>
    <cellStyle name="40% — акцент3_Приложения к приказу №380 (проект ипр 19-21гг) (6) заполнение" xfId="36"/>
    <cellStyle name="40% - Акцент4" xfId="37" builtinId="43" customBuiltin="1"/>
    <cellStyle name="40% — акцент4" xfId="38"/>
    <cellStyle name="40% - Акцент4 2" xfId="39"/>
    <cellStyle name="40% — акцент4_Приложения к приказу №380 (проект ипр 19-21гг) (6) заполнение" xfId="40"/>
    <cellStyle name="40% - Акцент5" xfId="41" builtinId="47" customBuiltin="1"/>
    <cellStyle name="40% — акцент5" xfId="42"/>
    <cellStyle name="40% - Акцент5 2" xfId="43"/>
    <cellStyle name="40% — акцент5_Приложения к приказу №380 (проект ипр 19-21гг) (6) заполнение" xfId="44"/>
    <cellStyle name="40% - Акцент6" xfId="45" builtinId="51" customBuiltin="1"/>
    <cellStyle name="40% — акцент6" xfId="46"/>
    <cellStyle name="40% - Акцент6 2" xfId="47"/>
    <cellStyle name="40% — акцент6_Приложения к приказу №380 (проект ипр 19-21гг) (6) заполнение" xfId="48"/>
    <cellStyle name="60% - Акцент1" xfId="49" builtinId="32" customBuiltin="1"/>
    <cellStyle name="60% — акцент1" xfId="50"/>
    <cellStyle name="60% - Акцент1 2" xfId="51"/>
    <cellStyle name="60% - Акцент2" xfId="52" builtinId="36" customBuiltin="1"/>
    <cellStyle name="60% — акцент2" xfId="53"/>
    <cellStyle name="60% - Акцент2 2" xfId="54"/>
    <cellStyle name="60% - Акцент3" xfId="55" builtinId="40" customBuiltin="1"/>
    <cellStyle name="60% — акцент3" xfId="56"/>
    <cellStyle name="60% - Акцент3 2" xfId="57"/>
    <cellStyle name="60% - Акцент4" xfId="58" builtinId="44" customBuiltin="1"/>
    <cellStyle name="60% — акцент4" xfId="59"/>
    <cellStyle name="60% - Акцент4 2" xfId="60"/>
    <cellStyle name="60% - Акцент5" xfId="61" builtinId="48" customBuiltin="1"/>
    <cellStyle name="60% — акцент5" xfId="62"/>
    <cellStyle name="60% - Акцент5 2" xfId="63"/>
    <cellStyle name="60% - Акцент6" xfId="64" builtinId="52" customBuiltin="1"/>
    <cellStyle name="60% — акцент6" xfId="65"/>
    <cellStyle name="60% - Акцент6 2" xfId="66"/>
    <cellStyle name="Normal 2" xfId="67"/>
    <cellStyle name="Акцент1" xfId="68" builtinId="29" customBuiltin="1"/>
    <cellStyle name="Акцент1 2" xfId="69"/>
    <cellStyle name="Акцент2" xfId="70" builtinId="33" customBuiltin="1"/>
    <cellStyle name="Акцент2 2" xfId="71"/>
    <cellStyle name="Акцент3" xfId="72" builtinId="37" customBuiltin="1"/>
    <cellStyle name="Акцент3 2" xfId="73"/>
    <cellStyle name="Акцент4" xfId="74" builtinId="41" customBuiltin="1"/>
    <cellStyle name="Акцент4 2" xfId="75"/>
    <cellStyle name="Акцент5" xfId="76" builtinId="45" customBuiltin="1"/>
    <cellStyle name="Акцент5 2" xfId="77"/>
    <cellStyle name="Акцент6" xfId="78" builtinId="49" customBuiltin="1"/>
    <cellStyle name="Акцент6 2" xfId="79"/>
    <cellStyle name="Ввод " xfId="80" builtinId="20" customBuiltin="1"/>
    <cellStyle name="Ввод  2" xfId="81"/>
    <cellStyle name="Вывод" xfId="82" builtinId="21" customBuiltin="1"/>
    <cellStyle name="Вывод 2" xfId="83"/>
    <cellStyle name="Вычисление" xfId="84" builtinId="22" customBuiltin="1"/>
    <cellStyle name="Вычисление 2" xfId="85"/>
    <cellStyle name="Заголовок 1" xfId="86" builtinId="16" customBuiltin="1"/>
    <cellStyle name="Заголовок 1 2" xfId="87"/>
    <cellStyle name="Заголовок 2" xfId="88" builtinId="17" customBuiltin="1"/>
    <cellStyle name="Заголовок 2 2" xfId="89"/>
    <cellStyle name="Заголовок 3" xfId="90" builtinId="18" customBuiltin="1"/>
    <cellStyle name="Заголовок 3 2" xfId="91"/>
    <cellStyle name="Заголовок 4" xfId="92" builtinId="19" customBuiltin="1"/>
    <cellStyle name="Заголовок 4 2" xfId="93"/>
    <cellStyle name="Итог" xfId="94" builtinId="25" customBuiltin="1"/>
    <cellStyle name="Итог 2" xfId="95"/>
    <cellStyle name="Контрольная ячейка" xfId="96" builtinId="23" customBuiltin="1"/>
    <cellStyle name="Контрольная ячейка 2" xfId="97"/>
    <cellStyle name="Название" xfId="98" builtinId="15" customBuiltin="1"/>
    <cellStyle name="Название 2" xfId="99"/>
    <cellStyle name="Нейтральный" xfId="100" builtinId="28" customBuiltin="1"/>
    <cellStyle name="Нейтральный 2" xfId="101"/>
    <cellStyle name="Обычный" xfId="0" builtinId="0"/>
    <cellStyle name="Обычный 12 2" xfId="102"/>
    <cellStyle name="Обычный 2" xfId="103"/>
    <cellStyle name="Обычный 2 26 2" xfId="104"/>
    <cellStyle name="Обычный 3" xfId="105"/>
    <cellStyle name="Обычный 3 2" xfId="106"/>
    <cellStyle name="Обычный 3 2 2 2" xfId="107"/>
    <cellStyle name="Обычный 3 21" xfId="108"/>
    <cellStyle name="Обычный 4" xfId="109"/>
    <cellStyle name="Обычный 4 2" xfId="110"/>
    <cellStyle name="Обычный 5" xfId="111"/>
    <cellStyle name="Обычный 6" xfId="112"/>
    <cellStyle name="Обычный 6 2" xfId="113"/>
    <cellStyle name="Обычный 6 2 2" xfId="114"/>
    <cellStyle name="Обычный 6 2 2 2" xfId="115"/>
    <cellStyle name="Обычный 6 2 2 2 2" xfId="116"/>
    <cellStyle name="Обычный 6 2 2 2 2 2" xfId="117"/>
    <cellStyle name="Обычный 6 2 2 2 2 2 2" xfId="118"/>
    <cellStyle name="Обычный 6 2 2 2 2 2 3" xfId="119"/>
    <cellStyle name="Обычный 6 2 2 2 2 2_12" xfId="120"/>
    <cellStyle name="Обычный 6 2 2 2 2 3" xfId="121"/>
    <cellStyle name="Обычный 6 2 2 2 2 4" xfId="122"/>
    <cellStyle name="Обычный 6 2 2 2 2_12" xfId="123"/>
    <cellStyle name="Обычный 6 2 2 2 3" xfId="124"/>
    <cellStyle name="Обычный 6 2 2 2 3 2" xfId="125"/>
    <cellStyle name="Обычный 6 2 2 2 3 3" xfId="126"/>
    <cellStyle name="Обычный 6 2 2 2 3_12" xfId="127"/>
    <cellStyle name="Обычный 6 2 2 2 4" xfId="128"/>
    <cellStyle name="Обычный 6 2 2 2 5" xfId="129"/>
    <cellStyle name="Обычный 6 2 2 2_12" xfId="130"/>
    <cellStyle name="Обычный 6 2 2 3" xfId="131"/>
    <cellStyle name="Обычный 6 2 2 3 2" xfId="132"/>
    <cellStyle name="Обычный 6 2 2 3 2 2" xfId="133"/>
    <cellStyle name="Обычный 6 2 2 3 2 3" xfId="134"/>
    <cellStyle name="Обычный 6 2 2 3 2_12" xfId="135"/>
    <cellStyle name="Обычный 6 2 2 3 3" xfId="136"/>
    <cellStyle name="Обычный 6 2 2 3 4" xfId="137"/>
    <cellStyle name="Обычный 6 2 2 3_12" xfId="138"/>
    <cellStyle name="Обычный 6 2 2 4" xfId="139"/>
    <cellStyle name="Обычный 6 2 2 4 2" xfId="140"/>
    <cellStyle name="Обычный 6 2 2 4 2 2" xfId="141"/>
    <cellStyle name="Обычный 6 2 2 4 2 3" xfId="142"/>
    <cellStyle name="Обычный 6 2 2 4 2_12" xfId="143"/>
    <cellStyle name="Обычный 6 2 2 4 3" xfId="144"/>
    <cellStyle name="Обычный 6 2 2 4 4" xfId="145"/>
    <cellStyle name="Обычный 6 2 2 4_12" xfId="146"/>
    <cellStyle name="Обычный 6 2 2 5" xfId="147"/>
    <cellStyle name="Обычный 6 2 2 5 2" xfId="148"/>
    <cellStyle name="Обычный 6 2 2 5 3" xfId="149"/>
    <cellStyle name="Обычный 6 2 2 5_12" xfId="150"/>
    <cellStyle name="Обычный 6 2 2 6" xfId="151"/>
    <cellStyle name="Обычный 6 2 2 7" xfId="152"/>
    <cellStyle name="Обычный 6 2 2 8" xfId="153"/>
    <cellStyle name="Обычный 6 2 2_12" xfId="154"/>
    <cellStyle name="Обычный 6 2 3" xfId="155"/>
    <cellStyle name="Обычный 6 2 3 2" xfId="156"/>
    <cellStyle name="Обычный 6 2 3 2 2" xfId="157"/>
    <cellStyle name="Обычный 6 2 3 2 2 2" xfId="158"/>
    <cellStyle name="Обычный 6 2 3 2 2 2 2" xfId="159"/>
    <cellStyle name="Обычный 6 2 3 2 2 2 3" xfId="160"/>
    <cellStyle name="Обычный 6 2 3 2 2 2_12" xfId="161"/>
    <cellStyle name="Обычный 6 2 3 2 2 3" xfId="162"/>
    <cellStyle name="Обычный 6 2 3 2 2 4" xfId="163"/>
    <cellStyle name="Обычный 6 2 3 2 2_12" xfId="164"/>
    <cellStyle name="Обычный 6 2 3 2 3" xfId="165"/>
    <cellStyle name="Обычный 6 2 3 2 3 2" xfId="166"/>
    <cellStyle name="Обычный 6 2 3 2 3 3" xfId="167"/>
    <cellStyle name="Обычный 6 2 3 2 3_12" xfId="168"/>
    <cellStyle name="Обычный 6 2 3 2 4" xfId="169"/>
    <cellStyle name="Обычный 6 2 3 2 5" xfId="170"/>
    <cellStyle name="Обычный 6 2 3 2_12" xfId="171"/>
    <cellStyle name="Обычный 6 2 3 3" xfId="172"/>
    <cellStyle name="Обычный 6 2 3 3 2" xfId="173"/>
    <cellStyle name="Обычный 6 2 3 3 2 2" xfId="174"/>
    <cellStyle name="Обычный 6 2 3 3 2 3" xfId="175"/>
    <cellStyle name="Обычный 6 2 3 3 2_12" xfId="176"/>
    <cellStyle name="Обычный 6 2 3 3 3" xfId="177"/>
    <cellStyle name="Обычный 6 2 3 3 4" xfId="178"/>
    <cellStyle name="Обычный 6 2 3 3_12" xfId="179"/>
    <cellStyle name="Обычный 6 2 3 4" xfId="180"/>
    <cellStyle name="Обычный 6 2 3 4 2" xfId="181"/>
    <cellStyle name="Обычный 6 2 3 4 2 2" xfId="182"/>
    <cellStyle name="Обычный 6 2 3 4 2 3" xfId="183"/>
    <cellStyle name="Обычный 6 2 3 4 2_12" xfId="184"/>
    <cellStyle name="Обычный 6 2 3 4 3" xfId="185"/>
    <cellStyle name="Обычный 6 2 3 4 4" xfId="186"/>
    <cellStyle name="Обычный 6 2 3 4_12" xfId="187"/>
    <cellStyle name="Обычный 6 2 3 5" xfId="188"/>
    <cellStyle name="Обычный 6 2 3 5 2" xfId="189"/>
    <cellStyle name="Обычный 6 2 3 5 3" xfId="190"/>
    <cellStyle name="Обычный 6 2 3 5_12" xfId="191"/>
    <cellStyle name="Обычный 6 2 3 6" xfId="192"/>
    <cellStyle name="Обычный 6 2 3 7" xfId="193"/>
    <cellStyle name="Обычный 6 2 3 8" xfId="194"/>
    <cellStyle name="Обычный 6 2 3_12" xfId="195"/>
    <cellStyle name="Обычный 6 2 4" xfId="196"/>
    <cellStyle name="Обычный 6 2 4 2" xfId="197"/>
    <cellStyle name="Обычный 6 2 4 2 2" xfId="198"/>
    <cellStyle name="Обычный 6 2 4 2 3" xfId="199"/>
    <cellStyle name="Обычный 6 2 4 2_12" xfId="200"/>
    <cellStyle name="Обычный 6 2 4 3" xfId="201"/>
    <cellStyle name="Обычный 6 2 4 4" xfId="202"/>
    <cellStyle name="Обычный 6 2 4_12" xfId="203"/>
    <cellStyle name="Обычный 6 2 5" xfId="204"/>
    <cellStyle name="Обычный 6 2 5 2" xfId="205"/>
    <cellStyle name="Обычный 6 2 5 2 2" xfId="206"/>
    <cellStyle name="Обычный 6 2 5 2 3" xfId="207"/>
    <cellStyle name="Обычный 6 2 5 2_12" xfId="208"/>
    <cellStyle name="Обычный 6 2 5 3" xfId="209"/>
    <cellStyle name="Обычный 6 2 5 4" xfId="210"/>
    <cellStyle name="Обычный 6 2 5_12" xfId="211"/>
    <cellStyle name="Обычный 6 2 6" xfId="212"/>
    <cellStyle name="Обычный 6 2 6 2" xfId="213"/>
    <cellStyle name="Обычный 6 2 6 3" xfId="214"/>
    <cellStyle name="Обычный 6 2 6_12" xfId="215"/>
    <cellStyle name="Обычный 6 2 7" xfId="216"/>
    <cellStyle name="Обычный 6 2 8" xfId="217"/>
    <cellStyle name="Обычный 6 2 9" xfId="218"/>
    <cellStyle name="Обычный 6 2_12" xfId="219"/>
    <cellStyle name="Обычный 6 3" xfId="220"/>
    <cellStyle name="Обычный 6 3 2" xfId="221"/>
    <cellStyle name="Обычный 6 3 2 2" xfId="222"/>
    <cellStyle name="Обычный 6 3 2 3" xfId="223"/>
    <cellStyle name="Обычный 6 3 2_12" xfId="224"/>
    <cellStyle name="Обычный 6 3 3" xfId="225"/>
    <cellStyle name="Обычный 6 3 4" xfId="226"/>
    <cellStyle name="Обычный 6 3_12" xfId="227"/>
    <cellStyle name="Обычный 6 4" xfId="228"/>
    <cellStyle name="Обычный 6 4 2" xfId="229"/>
    <cellStyle name="Обычный 6 4 2 2" xfId="230"/>
    <cellStyle name="Обычный 6 4 2 3" xfId="231"/>
    <cellStyle name="Обычный 6 4 2_12" xfId="232"/>
    <cellStyle name="Обычный 6 4 3" xfId="233"/>
    <cellStyle name="Обычный 6 4 4" xfId="234"/>
    <cellStyle name="Обычный 6 4_12" xfId="235"/>
    <cellStyle name="Обычный 6 5" xfId="236"/>
    <cellStyle name="Обычный 6 5 2" xfId="237"/>
    <cellStyle name="Обычный 6 5 3" xfId="238"/>
    <cellStyle name="Обычный 6 5_12" xfId="239"/>
    <cellStyle name="Обычный 6 6" xfId="240"/>
    <cellStyle name="Обычный 6 7" xfId="241"/>
    <cellStyle name="Обычный 6 8" xfId="242"/>
    <cellStyle name="Обычный 6_12" xfId="243"/>
    <cellStyle name="Обычный 7" xfId="244"/>
    <cellStyle name="Обычный 7 2" xfId="245"/>
    <cellStyle name="Обычный 7 2 2" xfId="246"/>
    <cellStyle name="Обычный 7 2 2 2" xfId="247"/>
    <cellStyle name="Обычный 7 2 2 2 2" xfId="248"/>
    <cellStyle name="Обычный 7 2 2 2 3" xfId="249"/>
    <cellStyle name="Обычный 7 2 2 2_12" xfId="250"/>
    <cellStyle name="Обычный 7 2 2 3" xfId="251"/>
    <cellStyle name="Обычный 7 2 2 4" xfId="252"/>
    <cellStyle name="Обычный 7 2 2_12" xfId="253"/>
    <cellStyle name="Обычный 7 2 3" xfId="254"/>
    <cellStyle name="Обычный 7 2 3 2" xfId="255"/>
    <cellStyle name="Обычный 7 2 3 2 2" xfId="256"/>
    <cellStyle name="Обычный 7 2 3 2 3" xfId="257"/>
    <cellStyle name="Обычный 7 2 3 2_12" xfId="258"/>
    <cellStyle name="Обычный 7 2 3 3" xfId="259"/>
    <cellStyle name="Обычный 7 2 3 4" xfId="260"/>
    <cellStyle name="Обычный 7 2 3_12" xfId="261"/>
    <cellStyle name="Обычный 7 2 4" xfId="262"/>
    <cellStyle name="Обычный 7 2 4 2" xfId="263"/>
    <cellStyle name="Обычный 7 2 4 3" xfId="264"/>
    <cellStyle name="Обычный 7 2 4_12" xfId="265"/>
    <cellStyle name="Обычный 7 2 5" xfId="266"/>
    <cellStyle name="Обычный 7 2 6" xfId="267"/>
    <cellStyle name="Обычный 7 2 7" xfId="268"/>
    <cellStyle name="Обычный 7 2_12" xfId="269"/>
    <cellStyle name="Обычный 8" xfId="270"/>
    <cellStyle name="Обычный 9" xfId="271"/>
    <cellStyle name="Обычный 9 2" xfId="272"/>
    <cellStyle name="Обычный 9 2 2" xfId="273"/>
    <cellStyle name="Обычный 9 2 2 2" xfId="274"/>
    <cellStyle name="Обычный 9 2 2 3" xfId="275"/>
    <cellStyle name="Обычный 9 2 2 4" xfId="276"/>
    <cellStyle name="Обычный 9 2 2_12" xfId="277"/>
    <cellStyle name="Обычный 9 2 3" xfId="278"/>
    <cellStyle name="Обычный 9 2 4" xfId="279"/>
    <cellStyle name="Обычный 9 2_12" xfId="280"/>
    <cellStyle name="Обычный 9 3" xfId="281"/>
    <cellStyle name="Обычный 9 3 2" xfId="282"/>
    <cellStyle name="Обычный 9 3 3" xfId="283"/>
    <cellStyle name="Обычный 9 3 4" xfId="284"/>
    <cellStyle name="Обычный 9 3_12" xfId="285"/>
    <cellStyle name="Обычный 9 4" xfId="286"/>
    <cellStyle name="Обычный 9 5" xfId="287"/>
    <cellStyle name="Обычный 9_12" xfId="288"/>
    <cellStyle name="Обычный_Форматы по компаниям_last" xfId="344"/>
    <cellStyle name="Плохой" xfId="289" builtinId="27" customBuiltin="1"/>
    <cellStyle name="Плохой 2" xfId="290"/>
    <cellStyle name="Пояснение" xfId="291" builtinId="53" customBuiltin="1"/>
    <cellStyle name="Пояснение 2" xfId="292"/>
    <cellStyle name="Примечание" xfId="293" builtinId="10" customBuiltin="1"/>
    <cellStyle name="Примечание 2" xfId="294"/>
    <cellStyle name="Процентный 2" xfId="295"/>
    <cellStyle name="Процентный 3" xfId="296"/>
    <cellStyle name="Связанная ячейка" xfId="297" builtinId="24" customBuiltin="1"/>
    <cellStyle name="Связанная ячейка 2" xfId="298"/>
    <cellStyle name="Стиль 1" xfId="299"/>
    <cellStyle name="Текст предупреждения" xfId="300" builtinId="11" customBuiltin="1"/>
    <cellStyle name="Текст предупреждения 2" xfId="301"/>
    <cellStyle name="Финансовый 2" xfId="302"/>
    <cellStyle name="Финансовый 2 2" xfId="303"/>
    <cellStyle name="Финансовый 2 2 2" xfId="304"/>
    <cellStyle name="Финансовый 2 2 2 2" xfId="305"/>
    <cellStyle name="Финансовый 2 2 2 2 2" xfId="306"/>
    <cellStyle name="Финансовый 2 2 2 3" xfId="307"/>
    <cellStyle name="Финансовый 2 2 3" xfId="308"/>
    <cellStyle name="Финансовый 2 2 4" xfId="309"/>
    <cellStyle name="Финансовый 2 3" xfId="310"/>
    <cellStyle name="Финансовый 2 3 2" xfId="311"/>
    <cellStyle name="Финансовый 2 3 2 2" xfId="312"/>
    <cellStyle name="Финансовый 2 3 2 3" xfId="313"/>
    <cellStyle name="Финансовый 2 3 3" xfId="314"/>
    <cellStyle name="Финансовый 2 3 4" xfId="315"/>
    <cellStyle name="Финансовый 2 4" xfId="316"/>
    <cellStyle name="Финансовый 2 4 2" xfId="317"/>
    <cellStyle name="Финансовый 2 4 3" xfId="318"/>
    <cellStyle name="Финансовый 2 5" xfId="319"/>
    <cellStyle name="Финансовый 2 6" xfId="320"/>
    <cellStyle name="Финансовый 2 7" xfId="321"/>
    <cellStyle name="Финансовый 3" xfId="322"/>
    <cellStyle name="Финансовый 3 2" xfId="323"/>
    <cellStyle name="Финансовый 3 2 2" xfId="324"/>
    <cellStyle name="Финансовый 3 2 2 2" xfId="325"/>
    <cellStyle name="Финансовый 3 2 2 3" xfId="326"/>
    <cellStyle name="Финансовый 3 2 3" xfId="327"/>
    <cellStyle name="Финансовый 3 2 4" xfId="328"/>
    <cellStyle name="Финансовый 3 3" xfId="329"/>
    <cellStyle name="Финансовый 3 3 2" xfId="330"/>
    <cellStyle name="Финансовый 3 3 2 2" xfId="331"/>
    <cellStyle name="Финансовый 3 3 2 3" xfId="332"/>
    <cellStyle name="Финансовый 3 3 3" xfId="333"/>
    <cellStyle name="Финансовый 3 3 4" xfId="334"/>
    <cellStyle name="Финансовый 3 4" xfId="335"/>
    <cellStyle name="Финансовый 3 4 2" xfId="336"/>
    <cellStyle name="Финансовый 3 4 3" xfId="337"/>
    <cellStyle name="Финансовый 3 5" xfId="338"/>
    <cellStyle name="Финансовый 3 6" xfId="339"/>
    <cellStyle name="Финансовый 3 7" xfId="340"/>
    <cellStyle name="Финансовый 3_12" xfId="341"/>
    <cellStyle name="Хороший" xfId="342" builtinId="26" customBuiltin="1"/>
    <cellStyle name="Хороший 2" xfId="3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59"/>
  <sheetViews>
    <sheetView tabSelected="1" view="pageBreakPreview" zoomScale="70" zoomScaleNormal="100" zoomScaleSheetLayoutView="55" workbookViewId="0">
      <pane xSplit="3" ySplit="19" topLeftCell="D20" activePane="bottomRight" state="frozen"/>
      <selection pane="topRight" activeCell="D1" sqref="D1"/>
      <selection pane="bottomLeft" activeCell="A20" sqref="A20"/>
      <selection pane="bottomRight" activeCell="B20" sqref="B20"/>
    </sheetView>
  </sheetViews>
  <sheetFormatPr defaultRowHeight="15.75" x14ac:dyDescent="0.25"/>
  <cols>
    <col min="1" max="1" width="11.625" style="6" customWidth="1"/>
    <col min="2" max="2" width="35.25" style="6" customWidth="1"/>
    <col min="3" max="3" width="13.875" style="6" customWidth="1"/>
    <col min="4" max="4" width="15.5" style="6" customWidth="1"/>
    <col min="5" max="5" width="6.125" style="6" customWidth="1"/>
    <col min="6" max="10" width="6" style="6" customWidth="1"/>
    <col min="11" max="11" width="18" style="6" customWidth="1"/>
    <col min="12" max="17" width="6" style="6" customWidth="1"/>
    <col min="18" max="18" width="18" style="6" customWidth="1"/>
    <col min="19" max="24" width="6" style="6" customWidth="1"/>
    <col min="25" max="25" width="18" style="6" customWidth="1"/>
    <col min="26" max="26" width="8.5" style="6" customWidth="1"/>
    <col min="27" max="31" width="6" style="6" customWidth="1"/>
    <col min="32" max="32" width="18" style="6" customWidth="1"/>
    <col min="33" max="33" width="8.125" style="6" customWidth="1"/>
    <col min="34" max="38" width="6" style="6" customWidth="1"/>
    <col min="39" max="39" width="3.5" style="6" customWidth="1"/>
    <col min="40" max="40" width="5.75" style="6" customWidth="1"/>
    <col min="41" max="41" width="16.125" style="6" customWidth="1"/>
    <col min="42" max="42" width="21.25" style="6" customWidth="1"/>
    <col min="43" max="43" width="12.625" style="6" customWidth="1"/>
    <col min="44" max="44" width="22.375" style="6" customWidth="1"/>
    <col min="45" max="45" width="10.875" style="6" customWidth="1"/>
    <col min="46" max="46" width="17.375" style="6" customWidth="1"/>
    <col min="47" max="48" width="4.125" style="6" customWidth="1"/>
    <col min="49" max="49" width="3.75" style="6" customWidth="1"/>
    <col min="50" max="50" width="3.875" style="6" customWidth="1"/>
    <col min="51" max="51" width="4.5" style="6" customWidth="1"/>
    <col min="52" max="52" width="5" style="6" customWidth="1"/>
    <col min="53" max="53" width="5.5" style="6" customWidth="1"/>
    <col min="54" max="54" width="5.75" style="6" customWidth="1"/>
    <col min="55" max="55" width="5.5" style="6" customWidth="1"/>
    <col min="56" max="57" width="5" style="6" customWidth="1"/>
    <col min="58" max="58" width="12.875" style="6" customWidth="1"/>
    <col min="59" max="68" width="5" style="6" customWidth="1"/>
    <col min="69" max="16384" width="9" style="6"/>
  </cols>
  <sheetData>
    <row r="1" spans="1:67" ht="18.75" x14ac:dyDescent="0.25"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L1" s="7" t="s">
        <v>0</v>
      </c>
    </row>
    <row r="2" spans="1:67" ht="18.75" x14ac:dyDescent="0.3"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L2" s="8" t="s">
        <v>1</v>
      </c>
    </row>
    <row r="3" spans="1:67" ht="18.75" x14ac:dyDescent="0.3"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L3" s="8" t="s">
        <v>2</v>
      </c>
    </row>
    <row r="4" spans="1:67" ht="18.75" x14ac:dyDescent="0.3">
      <c r="A4" s="38" t="s">
        <v>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</row>
    <row r="5" spans="1:67" ht="18.75" x14ac:dyDescent="0.3">
      <c r="A5" s="43" t="s">
        <v>70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</row>
    <row r="6" spans="1:67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67" ht="18.75" x14ac:dyDescent="0.25">
      <c r="A7" s="39" t="s">
        <v>60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</row>
    <row r="8" spans="1:67" x14ac:dyDescent="0.25">
      <c r="A8" s="40" t="s">
        <v>56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</row>
    <row r="9" spans="1:67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</row>
    <row r="10" spans="1:67" x14ac:dyDescent="0.25">
      <c r="A10" s="44" t="s">
        <v>115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</row>
    <row r="11" spans="1:67" ht="18.75" x14ac:dyDescent="0.3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</row>
    <row r="12" spans="1:67" ht="18.75" x14ac:dyDescent="0.25">
      <c r="A12" s="41" t="s">
        <v>59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</row>
    <row r="13" spans="1:67" ht="15.75" customHeight="1" x14ac:dyDescent="0.25">
      <c r="A13" s="42" t="s">
        <v>57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</row>
    <row r="14" spans="1:67" x14ac:dyDescent="0.25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15"/>
      <c r="AN14" s="15"/>
      <c r="AO14" s="15"/>
      <c r="AP14" s="15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</row>
    <row r="15" spans="1:67" ht="19.5" customHeight="1" x14ac:dyDescent="0.25">
      <c r="A15" s="46" t="s">
        <v>4</v>
      </c>
      <c r="B15" s="37" t="s">
        <v>5</v>
      </c>
      <c r="C15" s="37" t="s">
        <v>6</v>
      </c>
      <c r="D15" s="36" t="s">
        <v>72</v>
      </c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17"/>
      <c r="AN15" s="17"/>
      <c r="AO15" s="17"/>
      <c r="AP15" s="17"/>
    </row>
    <row r="16" spans="1:67" ht="43.5" customHeight="1" x14ac:dyDescent="0.25">
      <c r="A16" s="47"/>
      <c r="B16" s="37"/>
      <c r="C16" s="37"/>
      <c r="D16" s="36" t="s">
        <v>7</v>
      </c>
      <c r="E16" s="36"/>
      <c r="F16" s="36"/>
      <c r="G16" s="36"/>
      <c r="H16" s="36"/>
      <c r="I16" s="36"/>
      <c r="J16" s="36"/>
      <c r="K16" s="36" t="s">
        <v>8</v>
      </c>
      <c r="L16" s="36"/>
      <c r="M16" s="36"/>
      <c r="N16" s="36"/>
      <c r="O16" s="36"/>
      <c r="P16" s="36"/>
      <c r="Q16" s="36"/>
      <c r="R16" s="36" t="s">
        <v>9</v>
      </c>
      <c r="S16" s="36"/>
      <c r="T16" s="36"/>
      <c r="U16" s="36"/>
      <c r="V16" s="36"/>
      <c r="W16" s="36"/>
      <c r="X16" s="36"/>
      <c r="Y16" s="36" t="s">
        <v>10</v>
      </c>
      <c r="Z16" s="36"/>
      <c r="AA16" s="36"/>
      <c r="AB16" s="36"/>
      <c r="AC16" s="36"/>
      <c r="AD16" s="36"/>
      <c r="AE16" s="36"/>
      <c r="AF16" s="37" t="s">
        <v>71</v>
      </c>
      <c r="AG16" s="37"/>
      <c r="AH16" s="37"/>
      <c r="AI16" s="37"/>
      <c r="AJ16" s="37"/>
      <c r="AK16" s="37"/>
      <c r="AL16" s="37"/>
      <c r="AM16" s="17"/>
      <c r="AN16" s="17"/>
      <c r="AO16" s="17"/>
      <c r="AP16" s="17"/>
    </row>
    <row r="17" spans="1:38" ht="43.5" customHeight="1" x14ac:dyDescent="0.25">
      <c r="A17" s="47"/>
      <c r="B17" s="37"/>
      <c r="C17" s="37"/>
      <c r="D17" s="24" t="s">
        <v>11</v>
      </c>
      <c r="E17" s="36" t="s">
        <v>12</v>
      </c>
      <c r="F17" s="36"/>
      <c r="G17" s="36"/>
      <c r="H17" s="36"/>
      <c r="I17" s="36"/>
      <c r="J17" s="36"/>
      <c r="K17" s="24" t="s">
        <v>11</v>
      </c>
      <c r="L17" s="37" t="s">
        <v>12</v>
      </c>
      <c r="M17" s="37"/>
      <c r="N17" s="37"/>
      <c r="O17" s="37"/>
      <c r="P17" s="37"/>
      <c r="Q17" s="37"/>
      <c r="R17" s="24" t="s">
        <v>11</v>
      </c>
      <c r="S17" s="37" t="s">
        <v>12</v>
      </c>
      <c r="T17" s="37"/>
      <c r="U17" s="37"/>
      <c r="V17" s="37"/>
      <c r="W17" s="37"/>
      <c r="X17" s="37"/>
      <c r="Y17" s="24" t="s">
        <v>11</v>
      </c>
      <c r="Z17" s="37" t="s">
        <v>12</v>
      </c>
      <c r="AA17" s="37"/>
      <c r="AB17" s="37"/>
      <c r="AC17" s="37"/>
      <c r="AD17" s="37"/>
      <c r="AE17" s="37"/>
      <c r="AF17" s="24" t="s">
        <v>11</v>
      </c>
      <c r="AG17" s="37" t="s">
        <v>12</v>
      </c>
      <c r="AH17" s="37"/>
      <c r="AI17" s="37"/>
      <c r="AJ17" s="37"/>
      <c r="AK17" s="37"/>
      <c r="AL17" s="37"/>
    </row>
    <row r="18" spans="1:38" ht="87.75" customHeight="1" x14ac:dyDescent="0.25">
      <c r="A18" s="48"/>
      <c r="B18" s="37"/>
      <c r="C18" s="37"/>
      <c r="D18" s="5" t="s">
        <v>13</v>
      </c>
      <c r="E18" s="5" t="s">
        <v>13</v>
      </c>
      <c r="F18" s="18" t="s">
        <v>14</v>
      </c>
      <c r="G18" s="18" t="s">
        <v>15</v>
      </c>
      <c r="H18" s="18" t="s">
        <v>16</v>
      </c>
      <c r="I18" s="18" t="s">
        <v>17</v>
      </c>
      <c r="J18" s="18" t="s">
        <v>18</v>
      </c>
      <c r="K18" s="5" t="s">
        <v>13</v>
      </c>
      <c r="L18" s="5" t="s">
        <v>13</v>
      </c>
      <c r="M18" s="18" t="s">
        <v>14</v>
      </c>
      <c r="N18" s="18" t="s">
        <v>15</v>
      </c>
      <c r="O18" s="18" t="s">
        <v>16</v>
      </c>
      <c r="P18" s="18" t="s">
        <v>17</v>
      </c>
      <c r="Q18" s="18" t="s">
        <v>18</v>
      </c>
      <c r="R18" s="5" t="s">
        <v>13</v>
      </c>
      <c r="S18" s="5" t="s">
        <v>13</v>
      </c>
      <c r="T18" s="18" t="s">
        <v>14</v>
      </c>
      <c r="U18" s="18" t="s">
        <v>15</v>
      </c>
      <c r="V18" s="18" t="s">
        <v>16</v>
      </c>
      <c r="W18" s="18" t="s">
        <v>17</v>
      </c>
      <c r="X18" s="18" t="s">
        <v>18</v>
      </c>
      <c r="Y18" s="5" t="s">
        <v>13</v>
      </c>
      <c r="Z18" s="5" t="s">
        <v>13</v>
      </c>
      <c r="AA18" s="18" t="s">
        <v>14</v>
      </c>
      <c r="AB18" s="18" t="s">
        <v>15</v>
      </c>
      <c r="AC18" s="18" t="s">
        <v>16</v>
      </c>
      <c r="AD18" s="18" t="s">
        <v>17</v>
      </c>
      <c r="AE18" s="18" t="s">
        <v>18</v>
      </c>
      <c r="AF18" s="5" t="s">
        <v>13</v>
      </c>
      <c r="AG18" s="5" t="s">
        <v>13</v>
      </c>
      <c r="AH18" s="18" t="s">
        <v>14</v>
      </c>
      <c r="AI18" s="18" t="s">
        <v>15</v>
      </c>
      <c r="AJ18" s="18" t="s">
        <v>16</v>
      </c>
      <c r="AK18" s="18" t="s">
        <v>17</v>
      </c>
      <c r="AL18" s="18" t="s">
        <v>18</v>
      </c>
    </row>
    <row r="19" spans="1:38" x14ac:dyDescent="0.25">
      <c r="A19" s="23">
        <v>1</v>
      </c>
      <c r="B19" s="23">
        <v>2</v>
      </c>
      <c r="C19" s="23">
        <v>3</v>
      </c>
      <c r="D19" s="19" t="s">
        <v>19</v>
      </c>
      <c r="E19" s="19" t="s">
        <v>20</v>
      </c>
      <c r="F19" s="19" t="s">
        <v>21</v>
      </c>
      <c r="G19" s="19" t="s">
        <v>22</v>
      </c>
      <c r="H19" s="19" t="s">
        <v>23</v>
      </c>
      <c r="I19" s="19" t="s">
        <v>24</v>
      </c>
      <c r="J19" s="19" t="s">
        <v>25</v>
      </c>
      <c r="K19" s="19" t="s">
        <v>26</v>
      </c>
      <c r="L19" s="19" t="s">
        <v>27</v>
      </c>
      <c r="M19" s="19" t="s">
        <v>28</v>
      </c>
      <c r="N19" s="19" t="s">
        <v>29</v>
      </c>
      <c r="O19" s="19" t="s">
        <v>30</v>
      </c>
      <c r="P19" s="19" t="s">
        <v>31</v>
      </c>
      <c r="Q19" s="19" t="s">
        <v>32</v>
      </c>
      <c r="R19" s="19" t="s">
        <v>33</v>
      </c>
      <c r="S19" s="19" t="s">
        <v>34</v>
      </c>
      <c r="T19" s="19" t="s">
        <v>35</v>
      </c>
      <c r="U19" s="19" t="s">
        <v>36</v>
      </c>
      <c r="V19" s="19" t="s">
        <v>37</v>
      </c>
      <c r="W19" s="19" t="s">
        <v>38</v>
      </c>
      <c r="X19" s="19" t="s">
        <v>39</v>
      </c>
      <c r="Y19" s="19" t="s">
        <v>40</v>
      </c>
      <c r="Z19" s="19" t="s">
        <v>41</v>
      </c>
      <c r="AA19" s="19" t="s">
        <v>42</v>
      </c>
      <c r="AB19" s="19" t="s">
        <v>43</v>
      </c>
      <c r="AC19" s="19" t="s">
        <v>44</v>
      </c>
      <c r="AD19" s="19" t="s">
        <v>45</v>
      </c>
      <c r="AE19" s="19" t="s">
        <v>46</v>
      </c>
      <c r="AF19" s="19" t="s">
        <v>47</v>
      </c>
      <c r="AG19" s="19" t="s">
        <v>48</v>
      </c>
      <c r="AH19" s="19" t="s">
        <v>49</v>
      </c>
      <c r="AI19" s="19" t="s">
        <v>50</v>
      </c>
      <c r="AJ19" s="19" t="s">
        <v>51</v>
      </c>
      <c r="AK19" s="19" t="s">
        <v>52</v>
      </c>
      <c r="AL19" s="19" t="s">
        <v>53</v>
      </c>
    </row>
    <row r="20" spans="1:38" ht="31.5" x14ac:dyDescent="0.25">
      <c r="A20" s="25" t="s">
        <v>61</v>
      </c>
      <c r="B20" s="27" t="s">
        <v>54</v>
      </c>
      <c r="C20" s="26" t="s">
        <v>55</v>
      </c>
      <c r="D20" s="28" t="s">
        <v>55</v>
      </c>
      <c r="E20" s="28" t="s">
        <v>55</v>
      </c>
      <c r="F20" s="28" t="s">
        <v>55</v>
      </c>
      <c r="G20" s="28" t="s">
        <v>55</v>
      </c>
      <c r="H20" s="28" t="s">
        <v>55</v>
      </c>
      <c r="I20" s="28" t="s">
        <v>55</v>
      </c>
      <c r="J20" s="28" t="s">
        <v>55</v>
      </c>
      <c r="K20" s="28" t="s">
        <v>55</v>
      </c>
      <c r="L20" s="28" t="s">
        <v>55</v>
      </c>
      <c r="M20" s="28" t="s">
        <v>55</v>
      </c>
      <c r="N20" s="28" t="s">
        <v>55</v>
      </c>
      <c r="O20" s="28" t="s">
        <v>55</v>
      </c>
      <c r="P20" s="28" t="s">
        <v>55</v>
      </c>
      <c r="Q20" s="28" t="s">
        <v>55</v>
      </c>
      <c r="R20" s="28" t="s">
        <v>55</v>
      </c>
      <c r="S20" s="28" t="s">
        <v>55</v>
      </c>
      <c r="T20" s="28" t="s">
        <v>55</v>
      </c>
      <c r="U20" s="28" t="s">
        <v>55</v>
      </c>
      <c r="V20" s="28" t="s">
        <v>55</v>
      </c>
      <c r="W20" s="28" t="s">
        <v>55</v>
      </c>
      <c r="X20" s="28" t="s">
        <v>55</v>
      </c>
      <c r="Y20" s="28" t="s">
        <v>55</v>
      </c>
      <c r="Z20" s="33">
        <f>Z21+Z22</f>
        <v>38.600399999999993</v>
      </c>
      <c r="AA20" s="29">
        <f>AA21+AA22</f>
        <v>12.6</v>
      </c>
      <c r="AB20" s="26" t="s">
        <v>55</v>
      </c>
      <c r="AC20" s="29">
        <f>AC21+AC22</f>
        <v>0</v>
      </c>
      <c r="AD20" s="26" t="s">
        <v>55</v>
      </c>
      <c r="AE20" s="26" t="s">
        <v>55</v>
      </c>
      <c r="AF20" s="28" t="s">
        <v>55</v>
      </c>
      <c r="AG20" s="33">
        <f>AG21+AG22</f>
        <v>38.600399999999993</v>
      </c>
      <c r="AH20" s="29">
        <f>AH21+AH22</f>
        <v>12.6</v>
      </c>
      <c r="AI20" s="26" t="s">
        <v>55</v>
      </c>
      <c r="AJ20" s="29">
        <f>AJ21+AJ22</f>
        <v>0</v>
      </c>
      <c r="AK20" s="26" t="s">
        <v>55</v>
      </c>
      <c r="AL20" s="26" t="s">
        <v>55</v>
      </c>
    </row>
    <row r="21" spans="1:38" ht="31.5" x14ac:dyDescent="0.25">
      <c r="A21" s="25" t="s">
        <v>74</v>
      </c>
      <c r="B21" s="27" t="s">
        <v>75</v>
      </c>
      <c r="C21" s="26" t="s">
        <v>55</v>
      </c>
      <c r="D21" s="28" t="s">
        <v>55</v>
      </c>
      <c r="E21" s="28" t="s">
        <v>55</v>
      </c>
      <c r="F21" s="28" t="s">
        <v>55</v>
      </c>
      <c r="G21" s="28" t="s">
        <v>55</v>
      </c>
      <c r="H21" s="28" t="s">
        <v>55</v>
      </c>
      <c r="I21" s="28" t="s">
        <v>55</v>
      </c>
      <c r="J21" s="28" t="s">
        <v>55</v>
      </c>
      <c r="K21" s="28" t="s">
        <v>55</v>
      </c>
      <c r="L21" s="28" t="s">
        <v>55</v>
      </c>
      <c r="M21" s="28" t="s">
        <v>55</v>
      </c>
      <c r="N21" s="28" t="s">
        <v>55</v>
      </c>
      <c r="O21" s="28" t="s">
        <v>55</v>
      </c>
      <c r="P21" s="28" t="s">
        <v>55</v>
      </c>
      <c r="Q21" s="28" t="s">
        <v>55</v>
      </c>
      <c r="R21" s="28" t="s">
        <v>55</v>
      </c>
      <c r="S21" s="28" t="s">
        <v>55</v>
      </c>
      <c r="T21" s="28" t="s">
        <v>55</v>
      </c>
      <c r="U21" s="28" t="s">
        <v>55</v>
      </c>
      <c r="V21" s="28" t="s">
        <v>55</v>
      </c>
      <c r="W21" s="28" t="s">
        <v>55</v>
      </c>
      <c r="X21" s="28" t="s">
        <v>55</v>
      </c>
      <c r="Y21" s="28" t="s">
        <v>55</v>
      </c>
      <c r="Z21" s="33">
        <f>Z23</f>
        <v>14.324999999999999</v>
      </c>
      <c r="AA21" s="29">
        <f>AA23</f>
        <v>0</v>
      </c>
      <c r="AB21" s="26" t="s">
        <v>55</v>
      </c>
      <c r="AC21" s="29">
        <f>AC23</f>
        <v>0</v>
      </c>
      <c r="AD21" s="26" t="s">
        <v>55</v>
      </c>
      <c r="AE21" s="26" t="s">
        <v>55</v>
      </c>
      <c r="AF21" s="28" t="s">
        <v>55</v>
      </c>
      <c r="AG21" s="33">
        <f>AG23</f>
        <v>14.324999999999999</v>
      </c>
      <c r="AH21" s="29">
        <f>AH23</f>
        <v>0</v>
      </c>
      <c r="AI21" s="26" t="s">
        <v>55</v>
      </c>
      <c r="AJ21" s="29">
        <f>AJ23</f>
        <v>0</v>
      </c>
      <c r="AK21" s="26" t="s">
        <v>55</v>
      </c>
      <c r="AL21" s="26" t="s">
        <v>55</v>
      </c>
    </row>
    <row r="22" spans="1:38" ht="31.5" x14ac:dyDescent="0.25">
      <c r="A22" s="25" t="s">
        <v>76</v>
      </c>
      <c r="B22" s="27" t="s">
        <v>77</v>
      </c>
      <c r="C22" s="26" t="s">
        <v>55</v>
      </c>
      <c r="D22" s="28" t="s">
        <v>55</v>
      </c>
      <c r="E22" s="28" t="s">
        <v>55</v>
      </c>
      <c r="F22" s="28" t="s">
        <v>55</v>
      </c>
      <c r="G22" s="28" t="s">
        <v>55</v>
      </c>
      <c r="H22" s="28" t="s">
        <v>55</v>
      </c>
      <c r="I22" s="28" t="s">
        <v>55</v>
      </c>
      <c r="J22" s="28" t="s">
        <v>55</v>
      </c>
      <c r="K22" s="28" t="s">
        <v>55</v>
      </c>
      <c r="L22" s="28" t="s">
        <v>55</v>
      </c>
      <c r="M22" s="28" t="s">
        <v>55</v>
      </c>
      <c r="N22" s="28" t="s">
        <v>55</v>
      </c>
      <c r="O22" s="28" t="s">
        <v>55</v>
      </c>
      <c r="P22" s="28" t="s">
        <v>55</v>
      </c>
      <c r="Q22" s="28" t="s">
        <v>55</v>
      </c>
      <c r="R22" s="28" t="s">
        <v>55</v>
      </c>
      <c r="S22" s="28" t="s">
        <v>55</v>
      </c>
      <c r="T22" s="28" t="s">
        <v>55</v>
      </c>
      <c r="U22" s="28" t="s">
        <v>55</v>
      </c>
      <c r="V22" s="28" t="s">
        <v>55</v>
      </c>
      <c r="W22" s="28" t="s">
        <v>55</v>
      </c>
      <c r="X22" s="28" t="s">
        <v>55</v>
      </c>
      <c r="Y22" s="28" t="s">
        <v>55</v>
      </c>
      <c r="Z22" s="33">
        <f>Z40</f>
        <v>24.275399999999998</v>
      </c>
      <c r="AA22" s="29">
        <f>AA40</f>
        <v>12.6</v>
      </c>
      <c r="AB22" s="26" t="s">
        <v>55</v>
      </c>
      <c r="AC22" s="29">
        <f>AC40</f>
        <v>0</v>
      </c>
      <c r="AD22" s="26" t="s">
        <v>55</v>
      </c>
      <c r="AE22" s="26" t="s">
        <v>55</v>
      </c>
      <c r="AF22" s="28" t="s">
        <v>55</v>
      </c>
      <c r="AG22" s="33">
        <f>AG40</f>
        <v>24.275399999999998</v>
      </c>
      <c r="AH22" s="29">
        <f>AH40</f>
        <v>12.6</v>
      </c>
      <c r="AI22" s="26" t="s">
        <v>55</v>
      </c>
      <c r="AJ22" s="29">
        <f>AJ40</f>
        <v>0</v>
      </c>
      <c r="AK22" s="26" t="s">
        <v>55</v>
      </c>
      <c r="AL22" s="26" t="s">
        <v>55</v>
      </c>
    </row>
    <row r="23" spans="1:38" ht="47.25" x14ac:dyDescent="0.25">
      <c r="A23" s="25" t="s">
        <v>78</v>
      </c>
      <c r="B23" s="27" t="s">
        <v>79</v>
      </c>
      <c r="C23" s="26" t="s">
        <v>55</v>
      </c>
      <c r="D23" s="28" t="s">
        <v>55</v>
      </c>
      <c r="E23" s="28" t="s">
        <v>55</v>
      </c>
      <c r="F23" s="28" t="s">
        <v>55</v>
      </c>
      <c r="G23" s="28" t="s">
        <v>55</v>
      </c>
      <c r="H23" s="28" t="s">
        <v>55</v>
      </c>
      <c r="I23" s="28" t="s">
        <v>55</v>
      </c>
      <c r="J23" s="28" t="s">
        <v>55</v>
      </c>
      <c r="K23" s="28" t="s">
        <v>55</v>
      </c>
      <c r="L23" s="28" t="s">
        <v>55</v>
      </c>
      <c r="M23" s="28" t="s">
        <v>55</v>
      </c>
      <c r="N23" s="28" t="s">
        <v>55</v>
      </c>
      <c r="O23" s="28" t="s">
        <v>55</v>
      </c>
      <c r="P23" s="28" t="s">
        <v>55</v>
      </c>
      <c r="Q23" s="28" t="s">
        <v>55</v>
      </c>
      <c r="R23" s="28" t="s">
        <v>55</v>
      </c>
      <c r="S23" s="28" t="s">
        <v>55</v>
      </c>
      <c r="T23" s="28" t="s">
        <v>55</v>
      </c>
      <c r="U23" s="28" t="s">
        <v>55</v>
      </c>
      <c r="V23" s="28" t="s">
        <v>55</v>
      </c>
      <c r="W23" s="28" t="s">
        <v>55</v>
      </c>
      <c r="X23" s="28" t="s">
        <v>55</v>
      </c>
      <c r="Y23" s="28" t="s">
        <v>55</v>
      </c>
      <c r="Z23" s="33">
        <f>Z24+Z29+Z33</f>
        <v>14.324999999999999</v>
      </c>
      <c r="AA23" s="29">
        <f>AA24+AA29+AA33</f>
        <v>0</v>
      </c>
      <c r="AB23" s="26" t="s">
        <v>55</v>
      </c>
      <c r="AC23" s="29">
        <f>AC24+AC29+AC33</f>
        <v>0</v>
      </c>
      <c r="AD23" s="26" t="s">
        <v>55</v>
      </c>
      <c r="AE23" s="26" t="s">
        <v>55</v>
      </c>
      <c r="AF23" s="28" t="s">
        <v>55</v>
      </c>
      <c r="AG23" s="33">
        <f>AG24+AG29+AG33</f>
        <v>14.324999999999999</v>
      </c>
      <c r="AH23" s="29">
        <f>AH24+AH29+AH33</f>
        <v>0</v>
      </c>
      <c r="AI23" s="26" t="s">
        <v>55</v>
      </c>
      <c r="AJ23" s="29">
        <f>AJ24+AJ29+AJ33</f>
        <v>0</v>
      </c>
      <c r="AK23" s="26" t="s">
        <v>55</v>
      </c>
      <c r="AL23" s="26" t="s">
        <v>55</v>
      </c>
    </row>
    <row r="24" spans="1:38" ht="78.75" x14ac:dyDescent="0.25">
      <c r="A24" s="25" t="s">
        <v>106</v>
      </c>
      <c r="B24" s="27" t="s">
        <v>107</v>
      </c>
      <c r="C24" s="26" t="s">
        <v>55</v>
      </c>
      <c r="D24" s="28" t="s">
        <v>55</v>
      </c>
      <c r="E24" s="28" t="s">
        <v>55</v>
      </c>
      <c r="F24" s="28" t="s">
        <v>55</v>
      </c>
      <c r="G24" s="28" t="s">
        <v>55</v>
      </c>
      <c r="H24" s="28" t="s">
        <v>55</v>
      </c>
      <c r="I24" s="28" t="s">
        <v>55</v>
      </c>
      <c r="J24" s="28" t="s">
        <v>55</v>
      </c>
      <c r="K24" s="28" t="s">
        <v>55</v>
      </c>
      <c r="L24" s="28" t="s">
        <v>55</v>
      </c>
      <c r="M24" s="28" t="s">
        <v>55</v>
      </c>
      <c r="N24" s="28" t="s">
        <v>55</v>
      </c>
      <c r="O24" s="28" t="s">
        <v>55</v>
      </c>
      <c r="P24" s="28" t="s">
        <v>55</v>
      </c>
      <c r="Q24" s="28" t="s">
        <v>55</v>
      </c>
      <c r="R24" s="28" t="s">
        <v>55</v>
      </c>
      <c r="S24" s="28" t="s">
        <v>55</v>
      </c>
      <c r="T24" s="28" t="s">
        <v>55</v>
      </c>
      <c r="U24" s="28" t="s">
        <v>55</v>
      </c>
      <c r="V24" s="28" t="s">
        <v>55</v>
      </c>
      <c r="W24" s="28" t="s">
        <v>55</v>
      </c>
      <c r="X24" s="28" t="s">
        <v>55</v>
      </c>
      <c r="Y24" s="28" t="s">
        <v>55</v>
      </c>
      <c r="Z24" s="33">
        <f>Z25+Z27</f>
        <v>0</v>
      </c>
      <c r="AA24" s="29">
        <f>AA25+AA27</f>
        <v>0</v>
      </c>
      <c r="AB24" s="26" t="s">
        <v>55</v>
      </c>
      <c r="AC24" s="29">
        <f>AC25+AC27</f>
        <v>0</v>
      </c>
      <c r="AD24" s="26" t="s">
        <v>55</v>
      </c>
      <c r="AE24" s="26" t="s">
        <v>55</v>
      </c>
      <c r="AF24" s="28" t="s">
        <v>55</v>
      </c>
      <c r="AG24" s="33">
        <f>AG25+AG27</f>
        <v>0</v>
      </c>
      <c r="AH24" s="29">
        <f>AH25+AH27</f>
        <v>0</v>
      </c>
      <c r="AI24" s="26" t="s">
        <v>55</v>
      </c>
      <c r="AJ24" s="29">
        <f>AJ25+AJ27</f>
        <v>0</v>
      </c>
      <c r="AK24" s="26" t="s">
        <v>55</v>
      </c>
      <c r="AL24" s="26" t="s">
        <v>55</v>
      </c>
    </row>
    <row r="25" spans="1:38" ht="47.25" x14ac:dyDescent="0.25">
      <c r="A25" s="25" t="s">
        <v>108</v>
      </c>
      <c r="B25" s="27" t="s">
        <v>109</v>
      </c>
      <c r="C25" s="26" t="s">
        <v>55</v>
      </c>
      <c r="D25" s="28" t="s">
        <v>55</v>
      </c>
      <c r="E25" s="28" t="s">
        <v>55</v>
      </c>
      <c r="F25" s="28" t="s">
        <v>55</v>
      </c>
      <c r="G25" s="28" t="s">
        <v>55</v>
      </c>
      <c r="H25" s="28" t="s">
        <v>55</v>
      </c>
      <c r="I25" s="28" t="s">
        <v>55</v>
      </c>
      <c r="J25" s="28" t="s">
        <v>55</v>
      </c>
      <c r="K25" s="28" t="s">
        <v>55</v>
      </c>
      <c r="L25" s="28" t="s">
        <v>55</v>
      </c>
      <c r="M25" s="28" t="s">
        <v>55</v>
      </c>
      <c r="N25" s="28" t="s">
        <v>55</v>
      </c>
      <c r="O25" s="28" t="s">
        <v>55</v>
      </c>
      <c r="P25" s="28" t="s">
        <v>55</v>
      </c>
      <c r="Q25" s="28" t="s">
        <v>55</v>
      </c>
      <c r="R25" s="28" t="s">
        <v>55</v>
      </c>
      <c r="S25" s="28" t="s">
        <v>55</v>
      </c>
      <c r="T25" s="28" t="s">
        <v>55</v>
      </c>
      <c r="U25" s="28" t="s">
        <v>55</v>
      </c>
      <c r="V25" s="28" t="s">
        <v>55</v>
      </c>
      <c r="W25" s="28" t="s">
        <v>55</v>
      </c>
      <c r="X25" s="28" t="s">
        <v>55</v>
      </c>
      <c r="Y25" s="28" t="s">
        <v>55</v>
      </c>
      <c r="Z25" s="33">
        <f>Z26</f>
        <v>0</v>
      </c>
      <c r="AA25" s="29">
        <f>AA26</f>
        <v>0</v>
      </c>
      <c r="AB25" s="26" t="s">
        <v>55</v>
      </c>
      <c r="AC25" s="29">
        <f>AC26</f>
        <v>0</v>
      </c>
      <c r="AD25" s="26" t="s">
        <v>55</v>
      </c>
      <c r="AE25" s="26" t="s">
        <v>55</v>
      </c>
      <c r="AF25" s="28" t="s">
        <v>55</v>
      </c>
      <c r="AG25" s="33">
        <f>AG26</f>
        <v>0</v>
      </c>
      <c r="AH25" s="29">
        <f>AH26</f>
        <v>0</v>
      </c>
      <c r="AI25" s="26" t="s">
        <v>55</v>
      </c>
      <c r="AJ25" s="29">
        <f>AJ26</f>
        <v>0</v>
      </c>
      <c r="AK25" s="26" t="s">
        <v>55</v>
      </c>
      <c r="AL25" s="26" t="s">
        <v>55</v>
      </c>
    </row>
    <row r="26" spans="1:38" ht="31.5" x14ac:dyDescent="0.25">
      <c r="A26" s="30" t="s">
        <v>108</v>
      </c>
      <c r="B26" s="31" t="s">
        <v>110</v>
      </c>
      <c r="C26" s="26" t="s">
        <v>111</v>
      </c>
      <c r="D26" s="28" t="s">
        <v>55</v>
      </c>
      <c r="E26" s="28" t="s">
        <v>55</v>
      </c>
      <c r="F26" s="28" t="s">
        <v>55</v>
      </c>
      <c r="G26" s="28" t="s">
        <v>55</v>
      </c>
      <c r="H26" s="28" t="s">
        <v>55</v>
      </c>
      <c r="I26" s="28" t="s">
        <v>55</v>
      </c>
      <c r="J26" s="28" t="s">
        <v>55</v>
      </c>
      <c r="K26" s="28" t="s">
        <v>55</v>
      </c>
      <c r="L26" s="28" t="s">
        <v>55</v>
      </c>
      <c r="M26" s="28" t="s">
        <v>55</v>
      </c>
      <c r="N26" s="28" t="s">
        <v>55</v>
      </c>
      <c r="O26" s="28" t="s">
        <v>55</v>
      </c>
      <c r="P26" s="28" t="s">
        <v>55</v>
      </c>
      <c r="Q26" s="28" t="s">
        <v>55</v>
      </c>
      <c r="R26" s="28" t="s">
        <v>55</v>
      </c>
      <c r="S26" s="28" t="s">
        <v>55</v>
      </c>
      <c r="T26" s="28" t="s">
        <v>55</v>
      </c>
      <c r="U26" s="28" t="s">
        <v>55</v>
      </c>
      <c r="V26" s="28" t="s">
        <v>55</v>
      </c>
      <c r="W26" s="28" t="s">
        <v>55</v>
      </c>
      <c r="X26" s="28" t="s">
        <v>55</v>
      </c>
      <c r="Y26" s="28" t="s">
        <v>55</v>
      </c>
      <c r="Z26" s="34">
        <v>0</v>
      </c>
      <c r="AA26" s="22">
        <v>0</v>
      </c>
      <c r="AB26" s="26" t="s">
        <v>55</v>
      </c>
      <c r="AC26" s="22">
        <v>0</v>
      </c>
      <c r="AD26" s="26" t="s">
        <v>55</v>
      </c>
      <c r="AE26" s="26" t="s">
        <v>55</v>
      </c>
      <c r="AF26" s="28" t="s">
        <v>55</v>
      </c>
      <c r="AG26" s="34">
        <f>Z26</f>
        <v>0</v>
      </c>
      <c r="AH26" s="22">
        <f>AA26</f>
        <v>0</v>
      </c>
      <c r="AI26" s="28" t="s">
        <v>55</v>
      </c>
      <c r="AJ26" s="22">
        <f>AC26</f>
        <v>0</v>
      </c>
      <c r="AK26" s="28" t="s">
        <v>55</v>
      </c>
      <c r="AL26" s="28" t="s">
        <v>55</v>
      </c>
    </row>
    <row r="27" spans="1:38" ht="78.75" x14ac:dyDescent="0.25">
      <c r="A27" s="25" t="s">
        <v>124</v>
      </c>
      <c r="B27" s="27" t="s">
        <v>125</v>
      </c>
      <c r="C27" s="26" t="s">
        <v>55</v>
      </c>
      <c r="D27" s="28" t="s">
        <v>55</v>
      </c>
      <c r="E27" s="28" t="s">
        <v>55</v>
      </c>
      <c r="F27" s="28" t="s">
        <v>55</v>
      </c>
      <c r="G27" s="28" t="s">
        <v>55</v>
      </c>
      <c r="H27" s="28" t="s">
        <v>55</v>
      </c>
      <c r="I27" s="28" t="s">
        <v>55</v>
      </c>
      <c r="J27" s="28" t="s">
        <v>55</v>
      </c>
      <c r="K27" s="28" t="s">
        <v>55</v>
      </c>
      <c r="L27" s="28" t="s">
        <v>55</v>
      </c>
      <c r="M27" s="28" t="s">
        <v>55</v>
      </c>
      <c r="N27" s="28" t="s">
        <v>55</v>
      </c>
      <c r="O27" s="28" t="s">
        <v>55</v>
      </c>
      <c r="P27" s="28" t="s">
        <v>55</v>
      </c>
      <c r="Q27" s="28" t="s">
        <v>55</v>
      </c>
      <c r="R27" s="28" t="s">
        <v>55</v>
      </c>
      <c r="S27" s="28" t="s">
        <v>55</v>
      </c>
      <c r="T27" s="28" t="s">
        <v>55</v>
      </c>
      <c r="U27" s="28" t="s">
        <v>55</v>
      </c>
      <c r="V27" s="28" t="s">
        <v>55</v>
      </c>
      <c r="W27" s="28" t="s">
        <v>55</v>
      </c>
      <c r="X27" s="28" t="s">
        <v>55</v>
      </c>
      <c r="Y27" s="28" t="s">
        <v>55</v>
      </c>
      <c r="Z27" s="33">
        <f>Z28</f>
        <v>0</v>
      </c>
      <c r="AA27" s="29">
        <f>AA28</f>
        <v>0</v>
      </c>
      <c r="AB27" s="26" t="s">
        <v>55</v>
      </c>
      <c r="AC27" s="29">
        <f>AC28</f>
        <v>0</v>
      </c>
      <c r="AD27" s="26" t="s">
        <v>55</v>
      </c>
      <c r="AE27" s="26" t="s">
        <v>55</v>
      </c>
      <c r="AF27" s="28" t="s">
        <v>55</v>
      </c>
      <c r="AG27" s="33">
        <f>AG28</f>
        <v>0</v>
      </c>
      <c r="AH27" s="29">
        <f>AH28</f>
        <v>0</v>
      </c>
      <c r="AI27" s="26" t="s">
        <v>55</v>
      </c>
      <c r="AJ27" s="29">
        <f>AJ28</f>
        <v>0</v>
      </c>
      <c r="AK27" s="26" t="s">
        <v>55</v>
      </c>
      <c r="AL27" s="26" t="s">
        <v>55</v>
      </c>
    </row>
    <row r="28" spans="1:38" x14ac:dyDescent="0.25">
      <c r="A28" s="30" t="s">
        <v>124</v>
      </c>
      <c r="B28" s="31" t="s">
        <v>126</v>
      </c>
      <c r="C28" s="26" t="s">
        <v>127</v>
      </c>
      <c r="D28" s="28" t="s">
        <v>55</v>
      </c>
      <c r="E28" s="28" t="s">
        <v>55</v>
      </c>
      <c r="F28" s="28" t="s">
        <v>55</v>
      </c>
      <c r="G28" s="28" t="s">
        <v>55</v>
      </c>
      <c r="H28" s="28" t="s">
        <v>55</v>
      </c>
      <c r="I28" s="28" t="s">
        <v>55</v>
      </c>
      <c r="J28" s="28" t="s">
        <v>55</v>
      </c>
      <c r="K28" s="28" t="s">
        <v>55</v>
      </c>
      <c r="L28" s="28" t="s">
        <v>55</v>
      </c>
      <c r="M28" s="28" t="s">
        <v>55</v>
      </c>
      <c r="N28" s="28" t="s">
        <v>55</v>
      </c>
      <c r="O28" s="28" t="s">
        <v>55</v>
      </c>
      <c r="P28" s="28" t="s">
        <v>55</v>
      </c>
      <c r="Q28" s="28" t="s">
        <v>55</v>
      </c>
      <c r="R28" s="28" t="s">
        <v>55</v>
      </c>
      <c r="S28" s="28" t="s">
        <v>55</v>
      </c>
      <c r="T28" s="28" t="s">
        <v>55</v>
      </c>
      <c r="U28" s="28" t="s">
        <v>55</v>
      </c>
      <c r="V28" s="28" t="s">
        <v>55</v>
      </c>
      <c r="W28" s="28" t="s">
        <v>55</v>
      </c>
      <c r="X28" s="28" t="s">
        <v>55</v>
      </c>
      <c r="Y28" s="28" t="s">
        <v>55</v>
      </c>
      <c r="Z28" s="34">
        <v>0</v>
      </c>
      <c r="AA28" s="22">
        <v>0</v>
      </c>
      <c r="AB28" s="26" t="s">
        <v>55</v>
      </c>
      <c r="AC28" s="22">
        <v>0</v>
      </c>
      <c r="AD28" s="26" t="s">
        <v>55</v>
      </c>
      <c r="AE28" s="26" t="s">
        <v>55</v>
      </c>
      <c r="AF28" s="28" t="s">
        <v>55</v>
      </c>
      <c r="AG28" s="34">
        <v>0</v>
      </c>
      <c r="AH28" s="22">
        <f>AA28</f>
        <v>0</v>
      </c>
      <c r="AI28" s="28" t="s">
        <v>55</v>
      </c>
      <c r="AJ28" s="22">
        <f>AC28</f>
        <v>0</v>
      </c>
      <c r="AK28" s="28" t="s">
        <v>55</v>
      </c>
      <c r="AL28" s="28" t="s">
        <v>55</v>
      </c>
    </row>
    <row r="29" spans="1:38" ht="63" x14ac:dyDescent="0.25">
      <c r="A29" s="25" t="s">
        <v>80</v>
      </c>
      <c r="B29" s="27" t="s">
        <v>81</v>
      </c>
      <c r="C29" s="26" t="s">
        <v>55</v>
      </c>
      <c r="D29" s="28" t="s">
        <v>55</v>
      </c>
      <c r="E29" s="28" t="s">
        <v>55</v>
      </c>
      <c r="F29" s="28" t="s">
        <v>55</v>
      </c>
      <c r="G29" s="28" t="s">
        <v>55</v>
      </c>
      <c r="H29" s="28" t="s">
        <v>55</v>
      </c>
      <c r="I29" s="28" t="s">
        <v>55</v>
      </c>
      <c r="J29" s="28" t="s">
        <v>55</v>
      </c>
      <c r="K29" s="28" t="s">
        <v>55</v>
      </c>
      <c r="L29" s="28" t="s">
        <v>55</v>
      </c>
      <c r="M29" s="28" t="s">
        <v>55</v>
      </c>
      <c r="N29" s="28" t="s">
        <v>55</v>
      </c>
      <c r="O29" s="28" t="s">
        <v>55</v>
      </c>
      <c r="P29" s="28" t="s">
        <v>55</v>
      </c>
      <c r="Q29" s="28" t="s">
        <v>55</v>
      </c>
      <c r="R29" s="28" t="s">
        <v>55</v>
      </c>
      <c r="S29" s="28" t="s">
        <v>55</v>
      </c>
      <c r="T29" s="28" t="s">
        <v>55</v>
      </c>
      <c r="U29" s="28" t="s">
        <v>55</v>
      </c>
      <c r="V29" s="28" t="s">
        <v>55</v>
      </c>
      <c r="W29" s="28" t="s">
        <v>55</v>
      </c>
      <c r="X29" s="28" t="s">
        <v>55</v>
      </c>
      <c r="Y29" s="28" t="s">
        <v>55</v>
      </c>
      <c r="Z29" s="33">
        <f>Z30</f>
        <v>14.324999999999999</v>
      </c>
      <c r="AA29" s="29">
        <f>AA30</f>
        <v>0</v>
      </c>
      <c r="AB29" s="26" t="s">
        <v>55</v>
      </c>
      <c r="AC29" s="29">
        <f>AC30</f>
        <v>0</v>
      </c>
      <c r="AD29" s="26" t="s">
        <v>55</v>
      </c>
      <c r="AE29" s="26" t="s">
        <v>55</v>
      </c>
      <c r="AF29" s="28" t="s">
        <v>55</v>
      </c>
      <c r="AG29" s="33">
        <f>AG30</f>
        <v>14.324999999999999</v>
      </c>
      <c r="AH29" s="29">
        <f>AH30</f>
        <v>0</v>
      </c>
      <c r="AI29" s="26" t="s">
        <v>55</v>
      </c>
      <c r="AJ29" s="29">
        <f>AJ30</f>
        <v>0</v>
      </c>
      <c r="AK29" s="26" t="s">
        <v>55</v>
      </c>
      <c r="AL29" s="26" t="s">
        <v>55</v>
      </c>
    </row>
    <row r="30" spans="1:38" ht="63" x14ac:dyDescent="0.25">
      <c r="A30" s="25" t="s">
        <v>82</v>
      </c>
      <c r="B30" s="27" t="s">
        <v>83</v>
      </c>
      <c r="C30" s="26" t="s">
        <v>55</v>
      </c>
      <c r="D30" s="28" t="s">
        <v>55</v>
      </c>
      <c r="E30" s="28" t="s">
        <v>55</v>
      </c>
      <c r="F30" s="28" t="s">
        <v>55</v>
      </c>
      <c r="G30" s="28" t="s">
        <v>55</v>
      </c>
      <c r="H30" s="28" t="s">
        <v>55</v>
      </c>
      <c r="I30" s="28" t="s">
        <v>55</v>
      </c>
      <c r="J30" s="28" t="s">
        <v>55</v>
      </c>
      <c r="K30" s="28" t="s">
        <v>55</v>
      </c>
      <c r="L30" s="28" t="s">
        <v>55</v>
      </c>
      <c r="M30" s="28" t="s">
        <v>55</v>
      </c>
      <c r="N30" s="28" t="s">
        <v>55</v>
      </c>
      <c r="O30" s="28" t="s">
        <v>55</v>
      </c>
      <c r="P30" s="28" t="s">
        <v>55</v>
      </c>
      <c r="Q30" s="28" t="s">
        <v>55</v>
      </c>
      <c r="R30" s="28" t="s">
        <v>55</v>
      </c>
      <c r="S30" s="28" t="s">
        <v>55</v>
      </c>
      <c r="T30" s="28" t="s">
        <v>55</v>
      </c>
      <c r="U30" s="28" t="s">
        <v>55</v>
      </c>
      <c r="V30" s="28" t="s">
        <v>55</v>
      </c>
      <c r="W30" s="28" t="s">
        <v>55</v>
      </c>
      <c r="X30" s="28" t="s">
        <v>55</v>
      </c>
      <c r="Y30" s="28" t="s">
        <v>55</v>
      </c>
      <c r="Z30" s="33">
        <f>SUM(Z31:Z32)</f>
        <v>14.324999999999999</v>
      </c>
      <c r="AA30" s="29">
        <f>SUM(AA31:AA32)</f>
        <v>0</v>
      </c>
      <c r="AB30" s="26" t="s">
        <v>55</v>
      </c>
      <c r="AC30" s="29">
        <f>SUM(AC31:AC32)</f>
        <v>0</v>
      </c>
      <c r="AD30" s="26" t="s">
        <v>55</v>
      </c>
      <c r="AE30" s="26" t="s">
        <v>55</v>
      </c>
      <c r="AF30" s="28" t="s">
        <v>55</v>
      </c>
      <c r="AG30" s="33">
        <f>SUM(AG31:AG32)</f>
        <v>14.324999999999999</v>
      </c>
      <c r="AH30" s="29">
        <f>SUM(AH31:AH32)</f>
        <v>0</v>
      </c>
      <c r="AI30" s="26" t="s">
        <v>55</v>
      </c>
      <c r="AJ30" s="29">
        <f>SUM(AJ31:AJ32)</f>
        <v>0</v>
      </c>
      <c r="AK30" s="26" t="s">
        <v>55</v>
      </c>
      <c r="AL30" s="26" t="s">
        <v>55</v>
      </c>
    </row>
    <row r="31" spans="1:38" x14ac:dyDescent="0.25">
      <c r="A31" s="30" t="s">
        <v>82</v>
      </c>
      <c r="B31" s="31" t="s">
        <v>84</v>
      </c>
      <c r="C31" s="26" t="s">
        <v>85</v>
      </c>
      <c r="D31" s="28" t="s">
        <v>55</v>
      </c>
      <c r="E31" s="28" t="s">
        <v>55</v>
      </c>
      <c r="F31" s="28" t="s">
        <v>55</v>
      </c>
      <c r="G31" s="28" t="s">
        <v>55</v>
      </c>
      <c r="H31" s="28" t="s">
        <v>55</v>
      </c>
      <c r="I31" s="28" t="s">
        <v>55</v>
      </c>
      <c r="J31" s="28" t="s">
        <v>55</v>
      </c>
      <c r="K31" s="28" t="s">
        <v>55</v>
      </c>
      <c r="L31" s="28" t="s">
        <v>55</v>
      </c>
      <c r="M31" s="28" t="s">
        <v>55</v>
      </c>
      <c r="N31" s="28" t="s">
        <v>55</v>
      </c>
      <c r="O31" s="28" t="s">
        <v>55</v>
      </c>
      <c r="P31" s="28" t="s">
        <v>55</v>
      </c>
      <c r="Q31" s="28" t="s">
        <v>55</v>
      </c>
      <c r="R31" s="28" t="s">
        <v>55</v>
      </c>
      <c r="S31" s="28" t="s">
        <v>55</v>
      </c>
      <c r="T31" s="28" t="s">
        <v>55</v>
      </c>
      <c r="U31" s="28" t="s">
        <v>55</v>
      </c>
      <c r="V31" s="28" t="s">
        <v>55</v>
      </c>
      <c r="W31" s="28" t="s">
        <v>55</v>
      </c>
      <c r="X31" s="28" t="s">
        <v>55</v>
      </c>
      <c r="Y31" s="28" t="s">
        <v>55</v>
      </c>
      <c r="Z31" s="34">
        <f>ROUND(10.1383/1.2,3)</f>
        <v>8.4489999999999998</v>
      </c>
      <c r="AA31" s="22">
        <v>0</v>
      </c>
      <c r="AB31" s="26" t="s">
        <v>55</v>
      </c>
      <c r="AC31" s="22">
        <v>0</v>
      </c>
      <c r="AD31" s="26" t="s">
        <v>55</v>
      </c>
      <c r="AE31" s="26" t="s">
        <v>55</v>
      </c>
      <c r="AF31" s="28" t="s">
        <v>55</v>
      </c>
      <c r="AG31" s="35">
        <f>Z31</f>
        <v>8.4489999999999998</v>
      </c>
      <c r="AH31" s="22">
        <f>AA31</f>
        <v>0</v>
      </c>
      <c r="AI31" s="26" t="s">
        <v>55</v>
      </c>
      <c r="AJ31" s="22">
        <f>AC31</f>
        <v>0</v>
      </c>
      <c r="AK31" s="26" t="s">
        <v>55</v>
      </c>
      <c r="AL31" s="26" t="s">
        <v>55</v>
      </c>
    </row>
    <row r="32" spans="1:38" ht="47.25" x14ac:dyDescent="0.25">
      <c r="A32" s="30" t="s">
        <v>82</v>
      </c>
      <c r="B32" s="31" t="s">
        <v>112</v>
      </c>
      <c r="C32" s="26" t="s">
        <v>113</v>
      </c>
      <c r="D32" s="28" t="s">
        <v>55</v>
      </c>
      <c r="E32" s="28" t="s">
        <v>55</v>
      </c>
      <c r="F32" s="28" t="s">
        <v>55</v>
      </c>
      <c r="G32" s="28" t="s">
        <v>55</v>
      </c>
      <c r="H32" s="28" t="s">
        <v>55</v>
      </c>
      <c r="I32" s="28" t="s">
        <v>55</v>
      </c>
      <c r="J32" s="28" t="s">
        <v>55</v>
      </c>
      <c r="K32" s="28" t="s">
        <v>55</v>
      </c>
      <c r="L32" s="28" t="s">
        <v>55</v>
      </c>
      <c r="M32" s="28" t="s">
        <v>55</v>
      </c>
      <c r="N32" s="28" t="s">
        <v>55</v>
      </c>
      <c r="O32" s="28" t="s">
        <v>55</v>
      </c>
      <c r="P32" s="28" t="s">
        <v>55</v>
      </c>
      <c r="Q32" s="28" t="s">
        <v>55</v>
      </c>
      <c r="R32" s="28" t="s">
        <v>55</v>
      </c>
      <c r="S32" s="28" t="s">
        <v>55</v>
      </c>
      <c r="T32" s="28" t="s">
        <v>55</v>
      </c>
      <c r="U32" s="28" t="s">
        <v>55</v>
      </c>
      <c r="V32" s="28" t="s">
        <v>55</v>
      </c>
      <c r="W32" s="28" t="s">
        <v>55</v>
      </c>
      <c r="X32" s="28" t="s">
        <v>55</v>
      </c>
      <c r="Y32" s="28" t="s">
        <v>55</v>
      </c>
      <c r="Z32" s="34">
        <f>ROUND(7.0507/1.2,3)</f>
        <v>5.8760000000000003</v>
      </c>
      <c r="AA32" s="22">
        <v>0</v>
      </c>
      <c r="AB32" s="26" t="s">
        <v>55</v>
      </c>
      <c r="AC32" s="22">
        <v>0</v>
      </c>
      <c r="AD32" s="26" t="s">
        <v>55</v>
      </c>
      <c r="AE32" s="26" t="s">
        <v>55</v>
      </c>
      <c r="AF32" s="28" t="s">
        <v>55</v>
      </c>
      <c r="AG32" s="34">
        <f>Z32</f>
        <v>5.8760000000000003</v>
      </c>
      <c r="AH32" s="22">
        <f>AA32</f>
        <v>0</v>
      </c>
      <c r="AI32" s="28" t="s">
        <v>55</v>
      </c>
      <c r="AJ32" s="22">
        <f>AC32</f>
        <v>0</v>
      </c>
      <c r="AK32" s="28" t="s">
        <v>55</v>
      </c>
      <c r="AL32" s="28" t="s">
        <v>55</v>
      </c>
    </row>
    <row r="33" spans="1:38" ht="47.25" x14ac:dyDescent="0.25">
      <c r="A33" s="25" t="s">
        <v>86</v>
      </c>
      <c r="B33" s="27" t="s">
        <v>87</v>
      </c>
      <c r="C33" s="26" t="s">
        <v>55</v>
      </c>
      <c r="D33" s="28" t="s">
        <v>55</v>
      </c>
      <c r="E33" s="28" t="s">
        <v>55</v>
      </c>
      <c r="F33" s="28" t="s">
        <v>55</v>
      </c>
      <c r="G33" s="28" t="s">
        <v>55</v>
      </c>
      <c r="H33" s="28" t="s">
        <v>55</v>
      </c>
      <c r="I33" s="28" t="s">
        <v>55</v>
      </c>
      <c r="J33" s="28" t="s">
        <v>55</v>
      </c>
      <c r="K33" s="28" t="s">
        <v>55</v>
      </c>
      <c r="L33" s="28" t="s">
        <v>55</v>
      </c>
      <c r="M33" s="28" t="s">
        <v>55</v>
      </c>
      <c r="N33" s="28" t="s">
        <v>55</v>
      </c>
      <c r="O33" s="28" t="s">
        <v>55</v>
      </c>
      <c r="P33" s="28" t="s">
        <v>55</v>
      </c>
      <c r="Q33" s="28" t="s">
        <v>55</v>
      </c>
      <c r="R33" s="28" t="s">
        <v>55</v>
      </c>
      <c r="S33" s="28" t="s">
        <v>55</v>
      </c>
      <c r="T33" s="28" t="s">
        <v>55</v>
      </c>
      <c r="U33" s="28" t="s">
        <v>55</v>
      </c>
      <c r="V33" s="28" t="s">
        <v>55</v>
      </c>
      <c r="W33" s="28" t="s">
        <v>55</v>
      </c>
      <c r="X33" s="28" t="s">
        <v>55</v>
      </c>
      <c r="Y33" s="28" t="s">
        <v>55</v>
      </c>
      <c r="Z33" s="33">
        <f>Z34+Z36+Z38</f>
        <v>0</v>
      </c>
      <c r="AA33" s="29">
        <f>AA34+AA36+AA38</f>
        <v>0</v>
      </c>
      <c r="AB33" s="26" t="s">
        <v>55</v>
      </c>
      <c r="AC33" s="29">
        <f>AC34+AC36+AC38</f>
        <v>0</v>
      </c>
      <c r="AD33" s="26" t="s">
        <v>55</v>
      </c>
      <c r="AE33" s="26" t="s">
        <v>55</v>
      </c>
      <c r="AF33" s="28" t="s">
        <v>55</v>
      </c>
      <c r="AG33" s="33">
        <f>AG34+AG36+AG38</f>
        <v>0</v>
      </c>
      <c r="AH33" s="29">
        <f>AH34+AH36+AH38</f>
        <v>0</v>
      </c>
      <c r="AI33" s="26" t="s">
        <v>55</v>
      </c>
      <c r="AJ33" s="29">
        <f>AJ34+AJ36+AJ38</f>
        <v>0</v>
      </c>
      <c r="AK33" s="26" t="s">
        <v>55</v>
      </c>
      <c r="AL33" s="26" t="s">
        <v>55</v>
      </c>
    </row>
    <row r="34" spans="1:38" ht="47.25" x14ac:dyDescent="0.25">
      <c r="A34" s="25" t="s">
        <v>88</v>
      </c>
      <c r="B34" s="27" t="s">
        <v>89</v>
      </c>
      <c r="C34" s="26" t="s">
        <v>55</v>
      </c>
      <c r="D34" s="28" t="s">
        <v>55</v>
      </c>
      <c r="E34" s="28" t="s">
        <v>55</v>
      </c>
      <c r="F34" s="28" t="s">
        <v>55</v>
      </c>
      <c r="G34" s="28" t="s">
        <v>55</v>
      </c>
      <c r="H34" s="28" t="s">
        <v>55</v>
      </c>
      <c r="I34" s="28" t="s">
        <v>55</v>
      </c>
      <c r="J34" s="28" t="s">
        <v>55</v>
      </c>
      <c r="K34" s="28" t="s">
        <v>55</v>
      </c>
      <c r="L34" s="28" t="s">
        <v>55</v>
      </c>
      <c r="M34" s="28" t="s">
        <v>55</v>
      </c>
      <c r="N34" s="28" t="s">
        <v>55</v>
      </c>
      <c r="O34" s="28" t="s">
        <v>55</v>
      </c>
      <c r="P34" s="28" t="s">
        <v>55</v>
      </c>
      <c r="Q34" s="28" t="s">
        <v>55</v>
      </c>
      <c r="R34" s="28" t="s">
        <v>55</v>
      </c>
      <c r="S34" s="28" t="s">
        <v>55</v>
      </c>
      <c r="T34" s="28" t="s">
        <v>55</v>
      </c>
      <c r="U34" s="28" t="s">
        <v>55</v>
      </c>
      <c r="V34" s="28" t="s">
        <v>55</v>
      </c>
      <c r="W34" s="28" t="s">
        <v>55</v>
      </c>
      <c r="X34" s="28" t="s">
        <v>55</v>
      </c>
      <c r="Y34" s="28" t="s">
        <v>55</v>
      </c>
      <c r="Z34" s="33">
        <f>SUM(Z35)</f>
        <v>0</v>
      </c>
      <c r="AA34" s="29">
        <f>SUM(AA35)</f>
        <v>0</v>
      </c>
      <c r="AB34" s="26" t="s">
        <v>55</v>
      </c>
      <c r="AC34" s="29">
        <f>SUM(AC35)</f>
        <v>0</v>
      </c>
      <c r="AD34" s="26" t="s">
        <v>55</v>
      </c>
      <c r="AE34" s="26" t="s">
        <v>55</v>
      </c>
      <c r="AF34" s="28" t="s">
        <v>55</v>
      </c>
      <c r="AG34" s="33">
        <f>SUM(AG35)</f>
        <v>0</v>
      </c>
      <c r="AH34" s="29">
        <f>SUM(AH35)</f>
        <v>0</v>
      </c>
      <c r="AI34" s="26" t="s">
        <v>55</v>
      </c>
      <c r="AJ34" s="29">
        <f>SUM(AJ35)</f>
        <v>0</v>
      </c>
      <c r="AK34" s="26" t="s">
        <v>55</v>
      </c>
      <c r="AL34" s="26" t="s">
        <v>55</v>
      </c>
    </row>
    <row r="35" spans="1:38" x14ac:dyDescent="0.25">
      <c r="A35" s="30" t="s">
        <v>88</v>
      </c>
      <c r="B35" s="31" t="s">
        <v>90</v>
      </c>
      <c r="C35" s="26" t="s">
        <v>91</v>
      </c>
      <c r="D35" s="28" t="s">
        <v>55</v>
      </c>
      <c r="E35" s="28" t="s">
        <v>55</v>
      </c>
      <c r="F35" s="28" t="s">
        <v>55</v>
      </c>
      <c r="G35" s="28" t="s">
        <v>55</v>
      </c>
      <c r="H35" s="28" t="s">
        <v>55</v>
      </c>
      <c r="I35" s="28" t="s">
        <v>55</v>
      </c>
      <c r="J35" s="28" t="s">
        <v>55</v>
      </c>
      <c r="K35" s="28" t="s">
        <v>55</v>
      </c>
      <c r="L35" s="28" t="s">
        <v>55</v>
      </c>
      <c r="M35" s="28" t="s">
        <v>55</v>
      </c>
      <c r="N35" s="28" t="s">
        <v>55</v>
      </c>
      <c r="O35" s="28" t="s">
        <v>55</v>
      </c>
      <c r="P35" s="28" t="s">
        <v>55</v>
      </c>
      <c r="Q35" s="28" t="s">
        <v>55</v>
      </c>
      <c r="R35" s="28" t="s">
        <v>55</v>
      </c>
      <c r="S35" s="28" t="s">
        <v>55</v>
      </c>
      <c r="T35" s="28" t="s">
        <v>55</v>
      </c>
      <c r="U35" s="28" t="s">
        <v>55</v>
      </c>
      <c r="V35" s="28" t="s">
        <v>55</v>
      </c>
      <c r="W35" s="28" t="s">
        <v>55</v>
      </c>
      <c r="X35" s="28" t="s">
        <v>55</v>
      </c>
      <c r="Y35" s="28" t="s">
        <v>55</v>
      </c>
      <c r="Z35" s="35">
        <v>0</v>
      </c>
      <c r="AA35" s="22">
        <v>0</v>
      </c>
      <c r="AB35" s="26" t="s">
        <v>55</v>
      </c>
      <c r="AC35" s="22">
        <v>0</v>
      </c>
      <c r="AD35" s="26" t="s">
        <v>55</v>
      </c>
      <c r="AE35" s="26" t="s">
        <v>55</v>
      </c>
      <c r="AF35" s="28" t="s">
        <v>55</v>
      </c>
      <c r="AG35" s="35">
        <f>Z35</f>
        <v>0</v>
      </c>
      <c r="AH35" s="22">
        <f>AA35</f>
        <v>0</v>
      </c>
      <c r="AI35" s="26" t="s">
        <v>55</v>
      </c>
      <c r="AJ35" s="22">
        <f>AC35</f>
        <v>0</v>
      </c>
      <c r="AK35" s="26" t="s">
        <v>55</v>
      </c>
      <c r="AL35" s="26" t="s">
        <v>55</v>
      </c>
    </row>
    <row r="36" spans="1:38" ht="47.25" x14ac:dyDescent="0.25">
      <c r="A36" s="25" t="s">
        <v>120</v>
      </c>
      <c r="B36" s="27" t="s">
        <v>121</v>
      </c>
      <c r="C36" s="26" t="s">
        <v>55</v>
      </c>
      <c r="D36" s="28" t="s">
        <v>55</v>
      </c>
      <c r="E36" s="28" t="s">
        <v>55</v>
      </c>
      <c r="F36" s="28" t="s">
        <v>55</v>
      </c>
      <c r="G36" s="28" t="s">
        <v>55</v>
      </c>
      <c r="H36" s="28" t="s">
        <v>55</v>
      </c>
      <c r="I36" s="28" t="s">
        <v>55</v>
      </c>
      <c r="J36" s="28" t="s">
        <v>55</v>
      </c>
      <c r="K36" s="28" t="s">
        <v>55</v>
      </c>
      <c r="L36" s="28" t="s">
        <v>55</v>
      </c>
      <c r="M36" s="28" t="s">
        <v>55</v>
      </c>
      <c r="N36" s="28" t="s">
        <v>55</v>
      </c>
      <c r="O36" s="28" t="s">
        <v>55</v>
      </c>
      <c r="P36" s="28" t="s">
        <v>55</v>
      </c>
      <c r="Q36" s="28" t="s">
        <v>55</v>
      </c>
      <c r="R36" s="28" t="s">
        <v>55</v>
      </c>
      <c r="S36" s="28" t="s">
        <v>55</v>
      </c>
      <c r="T36" s="28" t="s">
        <v>55</v>
      </c>
      <c r="U36" s="28" t="s">
        <v>55</v>
      </c>
      <c r="V36" s="28" t="s">
        <v>55</v>
      </c>
      <c r="W36" s="28" t="s">
        <v>55</v>
      </c>
      <c r="X36" s="28" t="s">
        <v>55</v>
      </c>
      <c r="Y36" s="28" t="s">
        <v>55</v>
      </c>
      <c r="Z36" s="33">
        <f>SUM(Z37)</f>
        <v>0</v>
      </c>
      <c r="AA36" s="29">
        <f>SUM(AA37)</f>
        <v>0</v>
      </c>
      <c r="AB36" s="26" t="s">
        <v>55</v>
      </c>
      <c r="AC36" s="29">
        <f>SUM(AC37)</f>
        <v>0</v>
      </c>
      <c r="AD36" s="26" t="s">
        <v>55</v>
      </c>
      <c r="AE36" s="26" t="s">
        <v>55</v>
      </c>
      <c r="AF36" s="28" t="s">
        <v>55</v>
      </c>
      <c r="AG36" s="33">
        <f>SUM(AG37)</f>
        <v>0</v>
      </c>
      <c r="AH36" s="29">
        <f>SUM(AH37)</f>
        <v>0</v>
      </c>
      <c r="AI36" s="26" t="s">
        <v>55</v>
      </c>
      <c r="AJ36" s="29">
        <f>SUM(AJ37)</f>
        <v>0</v>
      </c>
      <c r="AK36" s="26" t="s">
        <v>55</v>
      </c>
      <c r="AL36" s="26" t="s">
        <v>55</v>
      </c>
    </row>
    <row r="37" spans="1:38" ht="63" x14ac:dyDescent="0.25">
      <c r="A37" s="30" t="s">
        <v>120</v>
      </c>
      <c r="B37" s="31" t="s">
        <v>122</v>
      </c>
      <c r="C37" s="26" t="s">
        <v>123</v>
      </c>
      <c r="D37" s="28" t="s">
        <v>55</v>
      </c>
      <c r="E37" s="28" t="s">
        <v>55</v>
      </c>
      <c r="F37" s="28" t="s">
        <v>55</v>
      </c>
      <c r="G37" s="28" t="s">
        <v>55</v>
      </c>
      <c r="H37" s="28" t="s">
        <v>55</v>
      </c>
      <c r="I37" s="28" t="s">
        <v>55</v>
      </c>
      <c r="J37" s="28" t="s">
        <v>55</v>
      </c>
      <c r="K37" s="28" t="s">
        <v>55</v>
      </c>
      <c r="L37" s="28" t="s">
        <v>55</v>
      </c>
      <c r="M37" s="28" t="s">
        <v>55</v>
      </c>
      <c r="N37" s="28" t="s">
        <v>55</v>
      </c>
      <c r="O37" s="28" t="s">
        <v>55</v>
      </c>
      <c r="P37" s="28" t="s">
        <v>55</v>
      </c>
      <c r="Q37" s="28" t="s">
        <v>55</v>
      </c>
      <c r="R37" s="28" t="s">
        <v>55</v>
      </c>
      <c r="S37" s="28" t="s">
        <v>55</v>
      </c>
      <c r="T37" s="28" t="s">
        <v>55</v>
      </c>
      <c r="U37" s="28" t="s">
        <v>55</v>
      </c>
      <c r="V37" s="28" t="s">
        <v>55</v>
      </c>
      <c r="W37" s="28" t="s">
        <v>55</v>
      </c>
      <c r="X37" s="28" t="s">
        <v>55</v>
      </c>
      <c r="Y37" s="28" t="s">
        <v>55</v>
      </c>
      <c r="Z37" s="34">
        <v>0</v>
      </c>
      <c r="AA37" s="22">
        <v>0</v>
      </c>
      <c r="AB37" s="26" t="s">
        <v>55</v>
      </c>
      <c r="AC37" s="22">
        <v>0</v>
      </c>
      <c r="AD37" s="26" t="s">
        <v>55</v>
      </c>
      <c r="AE37" s="26" t="s">
        <v>55</v>
      </c>
      <c r="AF37" s="28" t="s">
        <v>55</v>
      </c>
      <c r="AG37" s="34">
        <v>0</v>
      </c>
      <c r="AH37" s="22">
        <f>AA37</f>
        <v>0</v>
      </c>
      <c r="AI37" s="28" t="s">
        <v>55</v>
      </c>
      <c r="AJ37" s="22">
        <f>AC37</f>
        <v>0</v>
      </c>
      <c r="AK37" s="28" t="s">
        <v>55</v>
      </c>
      <c r="AL37" s="28" t="s">
        <v>55</v>
      </c>
    </row>
    <row r="38" spans="1:38" ht="63" x14ac:dyDescent="0.25">
      <c r="A38" s="25" t="s">
        <v>92</v>
      </c>
      <c r="B38" s="27" t="s">
        <v>93</v>
      </c>
      <c r="C38" s="26" t="s">
        <v>55</v>
      </c>
      <c r="D38" s="28" t="s">
        <v>55</v>
      </c>
      <c r="E38" s="28" t="s">
        <v>55</v>
      </c>
      <c r="F38" s="28" t="s">
        <v>55</v>
      </c>
      <c r="G38" s="28" t="s">
        <v>55</v>
      </c>
      <c r="H38" s="28" t="s">
        <v>55</v>
      </c>
      <c r="I38" s="28" t="s">
        <v>55</v>
      </c>
      <c r="J38" s="28" t="s">
        <v>55</v>
      </c>
      <c r="K38" s="28" t="s">
        <v>55</v>
      </c>
      <c r="L38" s="28" t="s">
        <v>55</v>
      </c>
      <c r="M38" s="28" t="s">
        <v>55</v>
      </c>
      <c r="N38" s="28" t="s">
        <v>55</v>
      </c>
      <c r="O38" s="28" t="s">
        <v>55</v>
      </c>
      <c r="P38" s="28" t="s">
        <v>55</v>
      </c>
      <c r="Q38" s="28" t="s">
        <v>55</v>
      </c>
      <c r="R38" s="28" t="s">
        <v>55</v>
      </c>
      <c r="S38" s="28" t="s">
        <v>55</v>
      </c>
      <c r="T38" s="28" t="s">
        <v>55</v>
      </c>
      <c r="U38" s="28" t="s">
        <v>55</v>
      </c>
      <c r="V38" s="28" t="s">
        <v>55</v>
      </c>
      <c r="W38" s="28" t="s">
        <v>55</v>
      </c>
      <c r="X38" s="28" t="s">
        <v>55</v>
      </c>
      <c r="Y38" s="28" t="s">
        <v>55</v>
      </c>
      <c r="Z38" s="33">
        <f>SUM(Z39)</f>
        <v>0</v>
      </c>
      <c r="AA38" s="29">
        <f>SUM(AA39)</f>
        <v>0</v>
      </c>
      <c r="AB38" s="26" t="s">
        <v>55</v>
      </c>
      <c r="AC38" s="29">
        <f>SUM(AC39)</f>
        <v>0</v>
      </c>
      <c r="AD38" s="26" t="s">
        <v>55</v>
      </c>
      <c r="AE38" s="26" t="s">
        <v>55</v>
      </c>
      <c r="AF38" s="28" t="s">
        <v>55</v>
      </c>
      <c r="AG38" s="33">
        <f>SUM(AG39)</f>
        <v>0</v>
      </c>
      <c r="AH38" s="29">
        <f>SUM(AH39)</f>
        <v>0</v>
      </c>
      <c r="AI38" s="26" t="s">
        <v>55</v>
      </c>
      <c r="AJ38" s="29">
        <f>SUM(AJ39)</f>
        <v>0</v>
      </c>
      <c r="AK38" s="26" t="s">
        <v>55</v>
      </c>
      <c r="AL38" s="26" t="s">
        <v>55</v>
      </c>
    </row>
    <row r="39" spans="1:38" ht="31.5" x14ac:dyDescent="0.25">
      <c r="A39" s="30" t="s">
        <v>92</v>
      </c>
      <c r="B39" s="31" t="s">
        <v>94</v>
      </c>
      <c r="C39" s="26" t="s">
        <v>95</v>
      </c>
      <c r="D39" s="28" t="s">
        <v>55</v>
      </c>
      <c r="E39" s="28" t="s">
        <v>55</v>
      </c>
      <c r="F39" s="28" t="s">
        <v>55</v>
      </c>
      <c r="G39" s="28" t="s">
        <v>55</v>
      </c>
      <c r="H39" s="28" t="s">
        <v>55</v>
      </c>
      <c r="I39" s="28" t="s">
        <v>55</v>
      </c>
      <c r="J39" s="28" t="s">
        <v>55</v>
      </c>
      <c r="K39" s="28" t="s">
        <v>55</v>
      </c>
      <c r="L39" s="28" t="s">
        <v>55</v>
      </c>
      <c r="M39" s="28" t="s">
        <v>55</v>
      </c>
      <c r="N39" s="28" t="s">
        <v>55</v>
      </c>
      <c r="O39" s="28" t="s">
        <v>55</v>
      </c>
      <c r="P39" s="28" t="s">
        <v>55</v>
      </c>
      <c r="Q39" s="28" t="s">
        <v>55</v>
      </c>
      <c r="R39" s="28" t="s">
        <v>55</v>
      </c>
      <c r="S39" s="28" t="s">
        <v>55</v>
      </c>
      <c r="T39" s="28" t="s">
        <v>55</v>
      </c>
      <c r="U39" s="28" t="s">
        <v>55</v>
      </c>
      <c r="V39" s="28" t="s">
        <v>55</v>
      </c>
      <c r="W39" s="28" t="s">
        <v>55</v>
      </c>
      <c r="X39" s="28" t="s">
        <v>55</v>
      </c>
      <c r="Y39" s="28" t="s">
        <v>55</v>
      </c>
      <c r="Z39" s="35">
        <v>0</v>
      </c>
      <c r="AA39" s="22">
        <v>0</v>
      </c>
      <c r="AB39" s="26" t="s">
        <v>55</v>
      </c>
      <c r="AC39" s="22">
        <v>0</v>
      </c>
      <c r="AD39" s="26" t="s">
        <v>55</v>
      </c>
      <c r="AE39" s="26" t="s">
        <v>55</v>
      </c>
      <c r="AF39" s="28" t="s">
        <v>55</v>
      </c>
      <c r="AG39" s="35">
        <f>Z39</f>
        <v>0</v>
      </c>
      <c r="AH39" s="22">
        <f>AA39</f>
        <v>0</v>
      </c>
      <c r="AI39" s="26" t="s">
        <v>55</v>
      </c>
      <c r="AJ39" s="22">
        <f>AC39</f>
        <v>0</v>
      </c>
      <c r="AK39" s="26" t="s">
        <v>55</v>
      </c>
      <c r="AL39" s="26" t="s">
        <v>55</v>
      </c>
    </row>
    <row r="40" spans="1:38" ht="31.5" x14ac:dyDescent="0.25">
      <c r="A40" s="25" t="s">
        <v>96</v>
      </c>
      <c r="B40" s="27" t="s">
        <v>62</v>
      </c>
      <c r="C40" s="26" t="s">
        <v>55</v>
      </c>
      <c r="D40" s="28" t="s">
        <v>55</v>
      </c>
      <c r="E40" s="28" t="s">
        <v>55</v>
      </c>
      <c r="F40" s="28" t="s">
        <v>55</v>
      </c>
      <c r="G40" s="28" t="s">
        <v>55</v>
      </c>
      <c r="H40" s="28" t="s">
        <v>55</v>
      </c>
      <c r="I40" s="28" t="s">
        <v>55</v>
      </c>
      <c r="J40" s="28" t="s">
        <v>55</v>
      </c>
      <c r="K40" s="28" t="s">
        <v>55</v>
      </c>
      <c r="L40" s="28" t="s">
        <v>55</v>
      </c>
      <c r="M40" s="28" t="s">
        <v>55</v>
      </c>
      <c r="N40" s="28" t="s">
        <v>55</v>
      </c>
      <c r="O40" s="28" t="s">
        <v>55</v>
      </c>
      <c r="P40" s="28" t="s">
        <v>55</v>
      </c>
      <c r="Q40" s="28" t="s">
        <v>55</v>
      </c>
      <c r="R40" s="28" t="s">
        <v>55</v>
      </c>
      <c r="S40" s="28" t="s">
        <v>55</v>
      </c>
      <c r="T40" s="28" t="s">
        <v>55</v>
      </c>
      <c r="U40" s="28" t="s">
        <v>55</v>
      </c>
      <c r="V40" s="28" t="s">
        <v>55</v>
      </c>
      <c r="W40" s="28" t="s">
        <v>55</v>
      </c>
      <c r="X40" s="28" t="s">
        <v>55</v>
      </c>
      <c r="Y40" s="28" t="s">
        <v>55</v>
      </c>
      <c r="Z40" s="33">
        <f>SUM(Z41:Z51)</f>
        <v>24.275399999999998</v>
      </c>
      <c r="AA40" s="29">
        <f>SUM(AA41:AA51)</f>
        <v>12.6</v>
      </c>
      <c r="AB40" s="26" t="s">
        <v>55</v>
      </c>
      <c r="AC40" s="29">
        <f>SUM(AC41:AC51)</f>
        <v>0</v>
      </c>
      <c r="AD40" s="26" t="s">
        <v>55</v>
      </c>
      <c r="AE40" s="26" t="s">
        <v>55</v>
      </c>
      <c r="AF40" s="28" t="s">
        <v>55</v>
      </c>
      <c r="AG40" s="33">
        <f>SUM(AG41:AG51)</f>
        <v>24.275399999999998</v>
      </c>
      <c r="AH40" s="29">
        <f>SUM(AH41:AH51)</f>
        <v>12.6</v>
      </c>
      <c r="AI40" s="26" t="s">
        <v>55</v>
      </c>
      <c r="AJ40" s="29">
        <f>SUM(AJ41:AJ51)</f>
        <v>0</v>
      </c>
      <c r="AK40" s="26" t="s">
        <v>55</v>
      </c>
      <c r="AL40" s="26" t="s">
        <v>55</v>
      </c>
    </row>
    <row r="41" spans="1:38" ht="47.25" x14ac:dyDescent="0.25">
      <c r="A41" s="20" t="s">
        <v>96</v>
      </c>
      <c r="B41" s="31" t="s">
        <v>63</v>
      </c>
      <c r="C41" s="26" t="s">
        <v>64</v>
      </c>
      <c r="D41" s="28" t="s">
        <v>55</v>
      </c>
      <c r="E41" s="28" t="s">
        <v>55</v>
      </c>
      <c r="F41" s="28" t="s">
        <v>55</v>
      </c>
      <c r="G41" s="28" t="s">
        <v>55</v>
      </c>
      <c r="H41" s="28" t="s">
        <v>55</v>
      </c>
      <c r="I41" s="28" t="s">
        <v>55</v>
      </c>
      <c r="J41" s="28" t="s">
        <v>55</v>
      </c>
      <c r="K41" s="28" t="s">
        <v>55</v>
      </c>
      <c r="L41" s="28" t="s">
        <v>55</v>
      </c>
      <c r="M41" s="28" t="s">
        <v>55</v>
      </c>
      <c r="N41" s="28" t="s">
        <v>55</v>
      </c>
      <c r="O41" s="28" t="s">
        <v>55</v>
      </c>
      <c r="P41" s="28" t="s">
        <v>55</v>
      </c>
      <c r="Q41" s="28" t="s">
        <v>55</v>
      </c>
      <c r="R41" s="28" t="s">
        <v>55</v>
      </c>
      <c r="S41" s="28" t="s">
        <v>55</v>
      </c>
      <c r="T41" s="28" t="s">
        <v>55</v>
      </c>
      <c r="U41" s="28" t="s">
        <v>55</v>
      </c>
      <c r="V41" s="28" t="s">
        <v>55</v>
      </c>
      <c r="W41" s="28" t="s">
        <v>55</v>
      </c>
      <c r="X41" s="28" t="s">
        <v>55</v>
      </c>
      <c r="Y41" s="28" t="s">
        <v>55</v>
      </c>
      <c r="Z41" s="35">
        <v>0</v>
      </c>
      <c r="AA41" s="22">
        <v>0</v>
      </c>
      <c r="AB41" s="26" t="s">
        <v>55</v>
      </c>
      <c r="AC41" s="22">
        <v>0</v>
      </c>
      <c r="AD41" s="26" t="s">
        <v>55</v>
      </c>
      <c r="AE41" s="26" t="s">
        <v>55</v>
      </c>
      <c r="AF41" s="28" t="s">
        <v>55</v>
      </c>
      <c r="AG41" s="35">
        <f>Z41</f>
        <v>0</v>
      </c>
      <c r="AH41" s="22">
        <f>AA41</f>
        <v>0</v>
      </c>
      <c r="AI41" s="26" t="s">
        <v>55</v>
      </c>
      <c r="AJ41" s="22">
        <f>AC41</f>
        <v>0</v>
      </c>
      <c r="AK41" s="26" t="s">
        <v>55</v>
      </c>
      <c r="AL41" s="26" t="s">
        <v>55</v>
      </c>
    </row>
    <row r="42" spans="1:38" ht="31.5" x14ac:dyDescent="0.25">
      <c r="A42" s="20" t="s">
        <v>96</v>
      </c>
      <c r="B42" s="21" t="s">
        <v>73</v>
      </c>
      <c r="C42" s="26" t="s">
        <v>65</v>
      </c>
      <c r="D42" s="28" t="s">
        <v>55</v>
      </c>
      <c r="E42" s="28" t="s">
        <v>55</v>
      </c>
      <c r="F42" s="28" t="s">
        <v>55</v>
      </c>
      <c r="G42" s="28" t="s">
        <v>55</v>
      </c>
      <c r="H42" s="28" t="s">
        <v>55</v>
      </c>
      <c r="I42" s="28" t="s">
        <v>55</v>
      </c>
      <c r="J42" s="28" t="s">
        <v>55</v>
      </c>
      <c r="K42" s="28" t="s">
        <v>55</v>
      </c>
      <c r="L42" s="28" t="s">
        <v>55</v>
      </c>
      <c r="M42" s="28" t="s">
        <v>55</v>
      </c>
      <c r="N42" s="28" t="s">
        <v>55</v>
      </c>
      <c r="O42" s="28" t="s">
        <v>55</v>
      </c>
      <c r="P42" s="28" t="s">
        <v>55</v>
      </c>
      <c r="Q42" s="28" t="s">
        <v>55</v>
      </c>
      <c r="R42" s="28" t="s">
        <v>55</v>
      </c>
      <c r="S42" s="28" t="s">
        <v>55</v>
      </c>
      <c r="T42" s="28" t="s">
        <v>55</v>
      </c>
      <c r="U42" s="28" t="s">
        <v>55</v>
      </c>
      <c r="V42" s="28" t="s">
        <v>55</v>
      </c>
      <c r="W42" s="28" t="s">
        <v>55</v>
      </c>
      <c r="X42" s="28" t="s">
        <v>55</v>
      </c>
      <c r="Y42" s="28" t="s">
        <v>55</v>
      </c>
      <c r="Z42" s="35">
        <v>0</v>
      </c>
      <c r="AA42" s="22">
        <v>0</v>
      </c>
      <c r="AB42" s="26" t="s">
        <v>55</v>
      </c>
      <c r="AC42" s="22">
        <v>0</v>
      </c>
      <c r="AD42" s="26" t="s">
        <v>55</v>
      </c>
      <c r="AE42" s="26" t="s">
        <v>55</v>
      </c>
      <c r="AF42" s="28" t="s">
        <v>55</v>
      </c>
      <c r="AG42" s="35">
        <f t="shared" ref="AG42:AG44" si="0">Z42</f>
        <v>0</v>
      </c>
      <c r="AH42" s="22">
        <f t="shared" ref="AH42:AH44" si="1">AA42</f>
        <v>0</v>
      </c>
      <c r="AI42" s="26" t="s">
        <v>55</v>
      </c>
      <c r="AJ42" s="22">
        <f t="shared" ref="AJ42:AJ44" si="2">AC42</f>
        <v>0</v>
      </c>
      <c r="AK42" s="26" t="s">
        <v>55</v>
      </c>
      <c r="AL42" s="26" t="s">
        <v>55</v>
      </c>
    </row>
    <row r="43" spans="1:38" x14ac:dyDescent="0.25">
      <c r="A43" s="20" t="s">
        <v>96</v>
      </c>
      <c r="B43" s="21" t="s">
        <v>66</v>
      </c>
      <c r="C43" s="26" t="s">
        <v>67</v>
      </c>
      <c r="D43" s="28" t="s">
        <v>55</v>
      </c>
      <c r="E43" s="28" t="s">
        <v>55</v>
      </c>
      <c r="F43" s="28" t="s">
        <v>55</v>
      </c>
      <c r="G43" s="28" t="s">
        <v>55</v>
      </c>
      <c r="H43" s="28" t="s">
        <v>55</v>
      </c>
      <c r="I43" s="28" t="s">
        <v>55</v>
      </c>
      <c r="J43" s="28" t="s">
        <v>55</v>
      </c>
      <c r="K43" s="28" t="s">
        <v>55</v>
      </c>
      <c r="L43" s="28" t="s">
        <v>55</v>
      </c>
      <c r="M43" s="28" t="s">
        <v>55</v>
      </c>
      <c r="N43" s="28" t="s">
        <v>55</v>
      </c>
      <c r="O43" s="28" t="s">
        <v>55</v>
      </c>
      <c r="P43" s="28" t="s">
        <v>55</v>
      </c>
      <c r="Q43" s="28" t="s">
        <v>55</v>
      </c>
      <c r="R43" s="28" t="s">
        <v>55</v>
      </c>
      <c r="S43" s="28" t="s">
        <v>55</v>
      </c>
      <c r="T43" s="28" t="s">
        <v>55</v>
      </c>
      <c r="U43" s="28" t="s">
        <v>55</v>
      </c>
      <c r="V43" s="28" t="s">
        <v>55</v>
      </c>
      <c r="W43" s="28" t="s">
        <v>55</v>
      </c>
      <c r="X43" s="28" t="s">
        <v>55</v>
      </c>
      <c r="Y43" s="28" t="s">
        <v>55</v>
      </c>
      <c r="Z43" s="34">
        <f>ROUND(10.022/1.2,3)-0.0005</f>
        <v>8.3514999999999997</v>
      </c>
      <c r="AA43" s="22">
        <v>12.6</v>
      </c>
      <c r="AB43" s="26" t="s">
        <v>55</v>
      </c>
      <c r="AC43" s="22">
        <v>0</v>
      </c>
      <c r="AD43" s="26" t="s">
        <v>55</v>
      </c>
      <c r="AE43" s="26" t="s">
        <v>55</v>
      </c>
      <c r="AF43" s="28" t="s">
        <v>55</v>
      </c>
      <c r="AG43" s="35">
        <f t="shared" si="0"/>
        <v>8.3514999999999997</v>
      </c>
      <c r="AH43" s="22">
        <f t="shared" si="1"/>
        <v>12.6</v>
      </c>
      <c r="AI43" s="26" t="s">
        <v>55</v>
      </c>
      <c r="AJ43" s="22">
        <f t="shared" si="2"/>
        <v>0</v>
      </c>
      <c r="AK43" s="26" t="s">
        <v>55</v>
      </c>
      <c r="AL43" s="26" t="s">
        <v>55</v>
      </c>
    </row>
    <row r="44" spans="1:38" ht="31.5" x14ac:dyDescent="0.25">
      <c r="A44" s="20" t="s">
        <v>96</v>
      </c>
      <c r="B44" s="32" t="s">
        <v>68</v>
      </c>
      <c r="C44" s="26" t="s">
        <v>69</v>
      </c>
      <c r="D44" s="28" t="s">
        <v>55</v>
      </c>
      <c r="E44" s="28" t="s">
        <v>55</v>
      </c>
      <c r="F44" s="28" t="s">
        <v>55</v>
      </c>
      <c r="G44" s="28" t="s">
        <v>55</v>
      </c>
      <c r="H44" s="28" t="s">
        <v>55</v>
      </c>
      <c r="I44" s="28" t="s">
        <v>55</v>
      </c>
      <c r="J44" s="28" t="s">
        <v>55</v>
      </c>
      <c r="K44" s="28" t="s">
        <v>55</v>
      </c>
      <c r="L44" s="28" t="s">
        <v>55</v>
      </c>
      <c r="M44" s="28" t="s">
        <v>55</v>
      </c>
      <c r="N44" s="28" t="s">
        <v>55</v>
      </c>
      <c r="O44" s="28" t="s">
        <v>55</v>
      </c>
      <c r="P44" s="28" t="s">
        <v>55</v>
      </c>
      <c r="Q44" s="28" t="s">
        <v>55</v>
      </c>
      <c r="R44" s="28" t="s">
        <v>55</v>
      </c>
      <c r="S44" s="28" t="s">
        <v>55</v>
      </c>
      <c r="T44" s="28" t="s">
        <v>55</v>
      </c>
      <c r="U44" s="28" t="s">
        <v>55</v>
      </c>
      <c r="V44" s="28" t="s">
        <v>55</v>
      </c>
      <c r="W44" s="28" t="s">
        <v>55</v>
      </c>
      <c r="X44" s="28" t="s">
        <v>55</v>
      </c>
      <c r="Y44" s="28" t="s">
        <v>55</v>
      </c>
      <c r="Z44" s="34">
        <v>0</v>
      </c>
      <c r="AA44" s="22">
        <v>0</v>
      </c>
      <c r="AB44" s="26" t="s">
        <v>55</v>
      </c>
      <c r="AC44" s="22">
        <v>0</v>
      </c>
      <c r="AD44" s="26" t="s">
        <v>55</v>
      </c>
      <c r="AE44" s="26" t="s">
        <v>55</v>
      </c>
      <c r="AF44" s="28" t="s">
        <v>55</v>
      </c>
      <c r="AG44" s="35">
        <f t="shared" si="0"/>
        <v>0</v>
      </c>
      <c r="AH44" s="22">
        <f t="shared" si="1"/>
        <v>0</v>
      </c>
      <c r="AI44" s="26" t="s">
        <v>55</v>
      </c>
      <c r="AJ44" s="22">
        <f t="shared" si="2"/>
        <v>0</v>
      </c>
      <c r="AK44" s="26" t="s">
        <v>55</v>
      </c>
      <c r="AL44" s="26" t="s">
        <v>55</v>
      </c>
    </row>
    <row r="45" spans="1:38" x14ac:dyDescent="0.25">
      <c r="A45" s="20" t="s">
        <v>96</v>
      </c>
      <c r="B45" s="32" t="s">
        <v>97</v>
      </c>
      <c r="C45" s="26" t="s">
        <v>98</v>
      </c>
      <c r="D45" s="28" t="s">
        <v>55</v>
      </c>
      <c r="E45" s="28" t="s">
        <v>55</v>
      </c>
      <c r="F45" s="28" t="s">
        <v>55</v>
      </c>
      <c r="G45" s="28" t="s">
        <v>55</v>
      </c>
      <c r="H45" s="28" t="s">
        <v>55</v>
      </c>
      <c r="I45" s="28" t="s">
        <v>55</v>
      </c>
      <c r="J45" s="28" t="s">
        <v>55</v>
      </c>
      <c r="K45" s="28" t="s">
        <v>55</v>
      </c>
      <c r="L45" s="28" t="s">
        <v>55</v>
      </c>
      <c r="M45" s="28" t="s">
        <v>55</v>
      </c>
      <c r="N45" s="28" t="s">
        <v>55</v>
      </c>
      <c r="O45" s="28" t="s">
        <v>55</v>
      </c>
      <c r="P45" s="28" t="s">
        <v>55</v>
      </c>
      <c r="Q45" s="28" t="s">
        <v>55</v>
      </c>
      <c r="R45" s="28" t="s">
        <v>55</v>
      </c>
      <c r="S45" s="28" t="s">
        <v>55</v>
      </c>
      <c r="T45" s="28" t="s">
        <v>55</v>
      </c>
      <c r="U45" s="28" t="s">
        <v>55</v>
      </c>
      <c r="V45" s="28" t="s">
        <v>55</v>
      </c>
      <c r="W45" s="28" t="s">
        <v>55</v>
      </c>
      <c r="X45" s="28" t="s">
        <v>55</v>
      </c>
      <c r="Y45" s="28" t="s">
        <v>55</v>
      </c>
      <c r="Z45" s="34">
        <f>ROUND(2.3002/1.2,3)</f>
        <v>1.917</v>
      </c>
      <c r="AA45" s="22">
        <v>0</v>
      </c>
      <c r="AB45" s="26" t="s">
        <v>55</v>
      </c>
      <c r="AC45" s="22">
        <v>0</v>
      </c>
      <c r="AD45" s="26" t="s">
        <v>55</v>
      </c>
      <c r="AE45" s="26" t="s">
        <v>55</v>
      </c>
      <c r="AF45" s="28" t="s">
        <v>55</v>
      </c>
      <c r="AG45" s="35">
        <f t="shared" ref="AG45:AH51" si="3">Z45</f>
        <v>1.917</v>
      </c>
      <c r="AH45" s="22">
        <f t="shared" si="3"/>
        <v>0</v>
      </c>
      <c r="AI45" s="26" t="s">
        <v>55</v>
      </c>
      <c r="AJ45" s="22">
        <f t="shared" ref="AJ45:AJ51" si="4">AC45</f>
        <v>0</v>
      </c>
      <c r="AK45" s="26" t="s">
        <v>55</v>
      </c>
      <c r="AL45" s="26" t="s">
        <v>55</v>
      </c>
    </row>
    <row r="46" spans="1:38" ht="31.5" x14ac:dyDescent="0.25">
      <c r="A46" s="20" t="s">
        <v>96</v>
      </c>
      <c r="B46" s="32" t="s">
        <v>99</v>
      </c>
      <c r="C46" s="26" t="s">
        <v>100</v>
      </c>
      <c r="D46" s="28" t="s">
        <v>55</v>
      </c>
      <c r="E46" s="28" t="s">
        <v>55</v>
      </c>
      <c r="F46" s="28" t="s">
        <v>55</v>
      </c>
      <c r="G46" s="28" t="s">
        <v>55</v>
      </c>
      <c r="H46" s="28" t="s">
        <v>55</v>
      </c>
      <c r="I46" s="28" t="s">
        <v>55</v>
      </c>
      <c r="J46" s="28" t="s">
        <v>55</v>
      </c>
      <c r="K46" s="28" t="s">
        <v>55</v>
      </c>
      <c r="L46" s="28" t="s">
        <v>55</v>
      </c>
      <c r="M46" s="28" t="s">
        <v>55</v>
      </c>
      <c r="N46" s="28" t="s">
        <v>55</v>
      </c>
      <c r="O46" s="28" t="s">
        <v>55</v>
      </c>
      <c r="P46" s="28" t="s">
        <v>55</v>
      </c>
      <c r="Q46" s="28" t="s">
        <v>55</v>
      </c>
      <c r="R46" s="28" t="s">
        <v>55</v>
      </c>
      <c r="S46" s="28" t="s">
        <v>55</v>
      </c>
      <c r="T46" s="28" t="s">
        <v>55</v>
      </c>
      <c r="U46" s="28" t="s">
        <v>55</v>
      </c>
      <c r="V46" s="28" t="s">
        <v>55</v>
      </c>
      <c r="W46" s="28" t="s">
        <v>55</v>
      </c>
      <c r="X46" s="28" t="s">
        <v>55</v>
      </c>
      <c r="Y46" s="28" t="s">
        <v>55</v>
      </c>
      <c r="Z46" s="34">
        <f>ROUND(1.622/1.2,3)</f>
        <v>1.3520000000000001</v>
      </c>
      <c r="AA46" s="22">
        <v>0</v>
      </c>
      <c r="AB46" s="26" t="s">
        <v>55</v>
      </c>
      <c r="AC46" s="22">
        <v>0</v>
      </c>
      <c r="AD46" s="26" t="s">
        <v>55</v>
      </c>
      <c r="AE46" s="26" t="s">
        <v>55</v>
      </c>
      <c r="AF46" s="28" t="s">
        <v>55</v>
      </c>
      <c r="AG46" s="35">
        <f t="shared" si="3"/>
        <v>1.3520000000000001</v>
      </c>
      <c r="AH46" s="22">
        <f t="shared" si="3"/>
        <v>0</v>
      </c>
      <c r="AI46" s="26" t="s">
        <v>55</v>
      </c>
      <c r="AJ46" s="22">
        <f t="shared" si="4"/>
        <v>0</v>
      </c>
      <c r="AK46" s="26" t="s">
        <v>55</v>
      </c>
      <c r="AL46" s="26" t="s">
        <v>55</v>
      </c>
    </row>
    <row r="47" spans="1:38" x14ac:dyDescent="0.25">
      <c r="A47" s="20" t="s">
        <v>96</v>
      </c>
      <c r="B47" s="32" t="s">
        <v>101</v>
      </c>
      <c r="C47" s="26" t="s">
        <v>102</v>
      </c>
      <c r="D47" s="28" t="s">
        <v>55</v>
      </c>
      <c r="E47" s="28" t="s">
        <v>55</v>
      </c>
      <c r="F47" s="28" t="s">
        <v>55</v>
      </c>
      <c r="G47" s="28" t="s">
        <v>55</v>
      </c>
      <c r="H47" s="28" t="s">
        <v>55</v>
      </c>
      <c r="I47" s="28" t="s">
        <v>55</v>
      </c>
      <c r="J47" s="28" t="s">
        <v>55</v>
      </c>
      <c r="K47" s="28" t="s">
        <v>55</v>
      </c>
      <c r="L47" s="28" t="s">
        <v>55</v>
      </c>
      <c r="M47" s="28" t="s">
        <v>55</v>
      </c>
      <c r="N47" s="28" t="s">
        <v>55</v>
      </c>
      <c r="O47" s="28" t="s">
        <v>55</v>
      </c>
      <c r="P47" s="28" t="s">
        <v>55</v>
      </c>
      <c r="Q47" s="28" t="s">
        <v>55</v>
      </c>
      <c r="R47" s="28" t="s">
        <v>55</v>
      </c>
      <c r="S47" s="28" t="s">
        <v>55</v>
      </c>
      <c r="T47" s="28" t="s">
        <v>55</v>
      </c>
      <c r="U47" s="28" t="s">
        <v>55</v>
      </c>
      <c r="V47" s="28" t="s">
        <v>55</v>
      </c>
      <c r="W47" s="28" t="s">
        <v>55</v>
      </c>
      <c r="X47" s="28" t="s">
        <v>55</v>
      </c>
      <c r="Y47" s="28" t="s">
        <v>55</v>
      </c>
      <c r="Z47" s="35">
        <v>0</v>
      </c>
      <c r="AA47" s="22">
        <v>0</v>
      </c>
      <c r="AB47" s="26" t="s">
        <v>55</v>
      </c>
      <c r="AC47" s="22">
        <v>0</v>
      </c>
      <c r="AD47" s="26" t="s">
        <v>55</v>
      </c>
      <c r="AE47" s="26" t="s">
        <v>55</v>
      </c>
      <c r="AF47" s="28" t="s">
        <v>55</v>
      </c>
      <c r="AG47" s="35">
        <f t="shared" ref="AG47:AG51" si="5">Z47</f>
        <v>0</v>
      </c>
      <c r="AH47" s="22">
        <f t="shared" ref="AH47:AH50" si="6">AA47</f>
        <v>0</v>
      </c>
      <c r="AI47" s="26" t="s">
        <v>55</v>
      </c>
      <c r="AJ47" s="22">
        <f t="shared" si="4"/>
        <v>0</v>
      </c>
      <c r="AK47" s="26" t="s">
        <v>55</v>
      </c>
      <c r="AL47" s="26" t="s">
        <v>55</v>
      </c>
    </row>
    <row r="48" spans="1:38" x14ac:dyDescent="0.25">
      <c r="A48" s="20" t="s">
        <v>96</v>
      </c>
      <c r="B48" s="32" t="s">
        <v>103</v>
      </c>
      <c r="C48" s="26" t="s">
        <v>104</v>
      </c>
      <c r="D48" s="28" t="s">
        <v>55</v>
      </c>
      <c r="E48" s="28" t="s">
        <v>55</v>
      </c>
      <c r="F48" s="28" t="s">
        <v>55</v>
      </c>
      <c r="G48" s="28" t="s">
        <v>55</v>
      </c>
      <c r="H48" s="28" t="s">
        <v>55</v>
      </c>
      <c r="I48" s="28" t="s">
        <v>55</v>
      </c>
      <c r="J48" s="28" t="s">
        <v>55</v>
      </c>
      <c r="K48" s="28" t="s">
        <v>55</v>
      </c>
      <c r="L48" s="28" t="s">
        <v>55</v>
      </c>
      <c r="M48" s="28" t="s">
        <v>55</v>
      </c>
      <c r="N48" s="28" t="s">
        <v>55</v>
      </c>
      <c r="O48" s="28" t="s">
        <v>55</v>
      </c>
      <c r="P48" s="28" t="s">
        <v>55</v>
      </c>
      <c r="Q48" s="28" t="s">
        <v>55</v>
      </c>
      <c r="R48" s="28" t="s">
        <v>55</v>
      </c>
      <c r="S48" s="28" t="s">
        <v>55</v>
      </c>
      <c r="T48" s="28" t="s">
        <v>55</v>
      </c>
      <c r="U48" s="28" t="s">
        <v>55</v>
      </c>
      <c r="V48" s="28" t="s">
        <v>55</v>
      </c>
      <c r="W48" s="28" t="s">
        <v>55</v>
      </c>
      <c r="X48" s="28" t="s">
        <v>55</v>
      </c>
      <c r="Y48" s="28" t="s">
        <v>55</v>
      </c>
      <c r="Z48" s="34">
        <f>ROUND(15.1861/1.2,3)-0.0001</f>
        <v>12.6549</v>
      </c>
      <c r="AA48" s="22">
        <v>0</v>
      </c>
      <c r="AB48" s="26" t="s">
        <v>55</v>
      </c>
      <c r="AC48" s="22">
        <v>0</v>
      </c>
      <c r="AD48" s="26" t="s">
        <v>55</v>
      </c>
      <c r="AE48" s="26" t="s">
        <v>55</v>
      </c>
      <c r="AF48" s="28" t="s">
        <v>55</v>
      </c>
      <c r="AG48" s="35">
        <f t="shared" si="5"/>
        <v>12.6549</v>
      </c>
      <c r="AH48" s="22">
        <f t="shared" si="6"/>
        <v>0</v>
      </c>
      <c r="AI48" s="26" t="s">
        <v>55</v>
      </c>
      <c r="AJ48" s="22">
        <f t="shared" si="4"/>
        <v>0</v>
      </c>
      <c r="AK48" s="26" t="s">
        <v>55</v>
      </c>
      <c r="AL48" s="26" t="s">
        <v>55</v>
      </c>
    </row>
    <row r="49" spans="1:38" ht="42" customHeight="1" x14ac:dyDescent="0.25">
      <c r="A49" s="20" t="s">
        <v>96</v>
      </c>
      <c r="B49" s="32" t="s">
        <v>114</v>
      </c>
      <c r="C49" s="26" t="s">
        <v>105</v>
      </c>
      <c r="D49" s="28" t="s">
        <v>55</v>
      </c>
      <c r="E49" s="28" t="s">
        <v>55</v>
      </c>
      <c r="F49" s="28" t="s">
        <v>55</v>
      </c>
      <c r="G49" s="28" t="s">
        <v>55</v>
      </c>
      <c r="H49" s="28" t="s">
        <v>55</v>
      </c>
      <c r="I49" s="28" t="s">
        <v>55</v>
      </c>
      <c r="J49" s="28" t="s">
        <v>55</v>
      </c>
      <c r="K49" s="28" t="s">
        <v>55</v>
      </c>
      <c r="L49" s="28" t="s">
        <v>55</v>
      </c>
      <c r="M49" s="28" t="s">
        <v>55</v>
      </c>
      <c r="N49" s="28" t="s">
        <v>55</v>
      </c>
      <c r="O49" s="28" t="s">
        <v>55</v>
      </c>
      <c r="P49" s="28" t="s">
        <v>55</v>
      </c>
      <c r="Q49" s="28" t="s">
        <v>55</v>
      </c>
      <c r="R49" s="28" t="s">
        <v>55</v>
      </c>
      <c r="S49" s="28" t="s">
        <v>55</v>
      </c>
      <c r="T49" s="28" t="s">
        <v>55</v>
      </c>
      <c r="U49" s="28" t="s">
        <v>55</v>
      </c>
      <c r="V49" s="28" t="s">
        <v>55</v>
      </c>
      <c r="W49" s="28" t="s">
        <v>55</v>
      </c>
      <c r="X49" s="28" t="s">
        <v>55</v>
      </c>
      <c r="Y49" s="28" t="s">
        <v>55</v>
      </c>
      <c r="Z49" s="35">
        <v>0</v>
      </c>
      <c r="AA49" s="22">
        <v>0</v>
      </c>
      <c r="AB49" s="26" t="s">
        <v>55</v>
      </c>
      <c r="AC49" s="22">
        <v>0</v>
      </c>
      <c r="AD49" s="26" t="s">
        <v>55</v>
      </c>
      <c r="AE49" s="26" t="s">
        <v>55</v>
      </c>
      <c r="AF49" s="28" t="s">
        <v>55</v>
      </c>
      <c r="AG49" s="35">
        <f t="shared" ref="AG49:AG50" si="7">Z49</f>
        <v>0</v>
      </c>
      <c r="AH49" s="22">
        <f t="shared" si="6"/>
        <v>0</v>
      </c>
      <c r="AI49" s="26" t="s">
        <v>55</v>
      </c>
      <c r="AJ49" s="22">
        <f t="shared" si="4"/>
        <v>0</v>
      </c>
      <c r="AK49" s="26" t="s">
        <v>55</v>
      </c>
      <c r="AL49" s="26" t="s">
        <v>55</v>
      </c>
    </row>
    <row r="50" spans="1:38" ht="42" customHeight="1" x14ac:dyDescent="0.25">
      <c r="A50" s="20" t="s">
        <v>96</v>
      </c>
      <c r="B50" s="32" t="s">
        <v>116</v>
      </c>
      <c r="C50" s="26" t="s">
        <v>117</v>
      </c>
      <c r="D50" s="28" t="s">
        <v>55</v>
      </c>
      <c r="E50" s="28" t="s">
        <v>55</v>
      </c>
      <c r="F50" s="28" t="s">
        <v>55</v>
      </c>
      <c r="G50" s="28" t="s">
        <v>55</v>
      </c>
      <c r="H50" s="28" t="s">
        <v>55</v>
      </c>
      <c r="I50" s="28" t="s">
        <v>55</v>
      </c>
      <c r="J50" s="28" t="s">
        <v>55</v>
      </c>
      <c r="K50" s="28" t="s">
        <v>55</v>
      </c>
      <c r="L50" s="28" t="s">
        <v>55</v>
      </c>
      <c r="M50" s="28" t="s">
        <v>55</v>
      </c>
      <c r="N50" s="28" t="s">
        <v>55</v>
      </c>
      <c r="O50" s="28" t="s">
        <v>55</v>
      </c>
      <c r="P50" s="28" t="s">
        <v>55</v>
      </c>
      <c r="Q50" s="28" t="s">
        <v>55</v>
      </c>
      <c r="R50" s="28" t="s">
        <v>55</v>
      </c>
      <c r="S50" s="28" t="s">
        <v>55</v>
      </c>
      <c r="T50" s="28" t="s">
        <v>55</v>
      </c>
      <c r="U50" s="28" t="s">
        <v>55</v>
      </c>
      <c r="V50" s="28" t="s">
        <v>55</v>
      </c>
      <c r="W50" s="28" t="s">
        <v>55</v>
      </c>
      <c r="X50" s="28" t="s">
        <v>55</v>
      </c>
      <c r="Y50" s="28" t="s">
        <v>55</v>
      </c>
      <c r="Z50" s="35">
        <v>0</v>
      </c>
      <c r="AA50" s="22">
        <v>0</v>
      </c>
      <c r="AB50" s="26" t="s">
        <v>55</v>
      </c>
      <c r="AC50" s="22">
        <v>0</v>
      </c>
      <c r="AD50" s="26" t="s">
        <v>55</v>
      </c>
      <c r="AE50" s="26" t="s">
        <v>55</v>
      </c>
      <c r="AF50" s="28" t="s">
        <v>55</v>
      </c>
      <c r="AG50" s="35">
        <f t="shared" si="7"/>
        <v>0</v>
      </c>
      <c r="AH50" s="22">
        <f t="shared" si="6"/>
        <v>0</v>
      </c>
      <c r="AI50" s="26" t="s">
        <v>55</v>
      </c>
      <c r="AJ50" s="22">
        <f t="shared" ref="AJ50" si="8">AC50</f>
        <v>0</v>
      </c>
      <c r="AK50" s="26" t="s">
        <v>55</v>
      </c>
      <c r="AL50" s="26" t="s">
        <v>55</v>
      </c>
    </row>
    <row r="51" spans="1:38" ht="34.5" customHeight="1" x14ac:dyDescent="0.25">
      <c r="A51" s="20" t="s">
        <v>96</v>
      </c>
      <c r="B51" s="32" t="s">
        <v>118</v>
      </c>
      <c r="C51" s="26" t="s">
        <v>119</v>
      </c>
      <c r="D51" s="28" t="s">
        <v>55</v>
      </c>
      <c r="E51" s="28" t="s">
        <v>55</v>
      </c>
      <c r="F51" s="28" t="s">
        <v>55</v>
      </c>
      <c r="G51" s="28" t="s">
        <v>55</v>
      </c>
      <c r="H51" s="28" t="s">
        <v>55</v>
      </c>
      <c r="I51" s="28" t="s">
        <v>55</v>
      </c>
      <c r="J51" s="28" t="s">
        <v>55</v>
      </c>
      <c r="K51" s="28" t="s">
        <v>55</v>
      </c>
      <c r="L51" s="28" t="s">
        <v>55</v>
      </c>
      <c r="M51" s="28" t="s">
        <v>55</v>
      </c>
      <c r="N51" s="28" t="s">
        <v>55</v>
      </c>
      <c r="O51" s="28" t="s">
        <v>55</v>
      </c>
      <c r="P51" s="28" t="s">
        <v>55</v>
      </c>
      <c r="Q51" s="28" t="s">
        <v>55</v>
      </c>
      <c r="R51" s="28" t="s">
        <v>55</v>
      </c>
      <c r="S51" s="28" t="s">
        <v>55</v>
      </c>
      <c r="T51" s="28" t="s">
        <v>55</v>
      </c>
      <c r="U51" s="28" t="s">
        <v>55</v>
      </c>
      <c r="V51" s="28" t="s">
        <v>55</v>
      </c>
      <c r="W51" s="28" t="s">
        <v>55</v>
      </c>
      <c r="X51" s="28" t="s">
        <v>55</v>
      </c>
      <c r="Y51" s="28" t="s">
        <v>55</v>
      </c>
      <c r="Z51" s="35">
        <v>0</v>
      </c>
      <c r="AA51" s="22">
        <v>0</v>
      </c>
      <c r="AB51" s="26" t="s">
        <v>55</v>
      </c>
      <c r="AC51" s="22">
        <v>0</v>
      </c>
      <c r="AD51" s="26" t="s">
        <v>55</v>
      </c>
      <c r="AE51" s="26" t="s">
        <v>55</v>
      </c>
      <c r="AF51" s="28" t="s">
        <v>55</v>
      </c>
      <c r="AG51" s="35">
        <f t="shared" si="5"/>
        <v>0</v>
      </c>
      <c r="AH51" s="22">
        <f t="shared" si="3"/>
        <v>0</v>
      </c>
      <c r="AI51" s="26" t="s">
        <v>55</v>
      </c>
      <c r="AJ51" s="22">
        <f t="shared" si="4"/>
        <v>0</v>
      </c>
      <c r="AK51" s="26" t="s">
        <v>55</v>
      </c>
      <c r="AL51" s="26" t="s">
        <v>55</v>
      </c>
    </row>
    <row r="59" spans="1:38" x14ac:dyDescent="0.25">
      <c r="AJ59" s="6" t="s">
        <v>58</v>
      </c>
    </row>
  </sheetData>
  <mergeCells count="22">
    <mergeCell ref="E17:J17"/>
    <mergeCell ref="A4:AL4"/>
    <mergeCell ref="A7:AL7"/>
    <mergeCell ref="A8:AL8"/>
    <mergeCell ref="A12:AL12"/>
    <mergeCell ref="A13:AL13"/>
    <mergeCell ref="L17:Q17"/>
    <mergeCell ref="S17:X17"/>
    <mergeCell ref="Z17:AE17"/>
    <mergeCell ref="AG17:AL17"/>
    <mergeCell ref="A5:AL5"/>
    <mergeCell ref="A10:AL10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</mergeCells>
  <phoneticPr fontId="25" type="noConversion"/>
  <pageMargins left="0.70866141732283472" right="0.70866141732283472" top="0.74803149606299213" bottom="0.74803149606299213" header="0.31496062992125984" footer="0.31496062992125984"/>
  <pageSetup paperSize="8" scale="4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H0228_1157017012448_05_0_69_0</vt:lpstr>
      <vt:lpstr>H0228_1157017012448_05_0_69_0!Область_печати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askue2</dc:creator>
  <cp:lastModifiedBy>USER</cp:lastModifiedBy>
  <dcterms:created xsi:type="dcterms:W3CDTF">2018-02-27T11:54:09Z</dcterms:created>
  <dcterms:modified xsi:type="dcterms:W3CDTF">2023-04-04T14:00:05Z</dcterms:modified>
</cp:coreProperties>
</file>