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16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25725"/>
</workbook>
</file>

<file path=xl/calcChain.xml><?xml version="1.0" encoding="utf-8"?>
<calcChain xmlns="http://schemas.openxmlformats.org/spreadsheetml/2006/main">
  <c r="C16" i="1"/>
  <c r="E31" i="4" l="1"/>
  <c r="C9" i="2" l="1"/>
  <c r="B5" i="5"/>
  <c r="C3" i="3"/>
  <c r="B8" s="1"/>
  <c r="B30" i="4" s="1"/>
  <c r="G31"/>
</calcChain>
</file>

<file path=xl/sharedStrings.xml><?xml version="1.0" encoding="utf-8"?>
<sst xmlns="http://schemas.openxmlformats.org/spreadsheetml/2006/main" count="130" uniqueCount="107">
  <si>
    <r>
      <rPr>
        <b/>
        <sz val="10"/>
        <rFont val="Arial"/>
        <family val="2"/>
      </rPr>
      <t>Форма №3. Паспорт инвестиционного объекта (проекта)</t>
    </r>
  </si>
  <si>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</si>
  <si>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</si>
  <si>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</si>
  <si>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</si>
  <si>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</si>
  <si>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</si>
  <si>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</si>
  <si>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</si>
  <si>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</si>
  <si>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</si>
  <si>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</si>
  <si>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</si>
  <si>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</si>
  <si>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</si>
  <si>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</si>
  <si>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</si>
  <si>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</si>
  <si>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</si>
  <si>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</si>
  <si>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</si>
  <si>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</si>
  <si>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</si>
  <si>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</si>
  <si>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</si>
  <si>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</si>
  <si>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</si>
  <si>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</si>
  <si>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</si>
  <si>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</si>
  <si>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</si>
  <si>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</si>
  <si>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indexed="55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</si>
  <si>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</si>
  <si>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</si>
  <si>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</si>
  <si>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</t>
    </r>
    <r>
      <rPr>
        <b/>
        <sz val="10"/>
        <color indexed="9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</si>
  <si>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</si>
  <si>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</si>
  <si>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</si>
  <si>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</si>
  <si>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</si>
  <si>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</si>
  <si>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</si>
  <si>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</si>
  <si>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</si>
  <si>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</si>
  <si>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</si>
  <si>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</si>
  <si>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</si>
  <si>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</si>
  <si>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</si>
  <si>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</si>
  <si>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</si>
  <si>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</si>
  <si>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</si>
  <si>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</si>
  <si>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</si>
  <si>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</si>
  <si>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</si>
  <si>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</si>
  <si>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</si>
  <si>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</si>
  <si>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</si>
  <si>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</si>
  <si>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</si>
  <si>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</si>
  <si>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</si>
  <si>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нд</t>
  </si>
  <si>
    <t>Классический вариант, более подходящий к нашему климату, с наименьшими финансовыми затратами на строительство и обслуживание</t>
  </si>
  <si>
    <t>Собственный опыт, зарекомендовавший себя с положительной стороны</t>
  </si>
  <si>
    <t>Этап 2. Электромонтажные работы</t>
  </si>
  <si>
    <t>Этап 3. Ввод в эксплуатацию</t>
  </si>
  <si>
    <t>Подэтап 3.1. Подготовка исполнительной документции</t>
  </si>
  <si>
    <t>Этап 1. Организационный</t>
  </si>
  <si>
    <t>Подэтап 2.2. Пусконаладочные работы</t>
  </si>
  <si>
    <t>Подэтап 3.2. Ввод в эксплуатацию объекта</t>
  </si>
  <si>
    <t>Альтернативных вариантов не предусмотрено</t>
  </si>
  <si>
    <t>Подэтап 1.2. закупка оборудования</t>
  </si>
  <si>
    <t>Подэтап 2.1. Замена оборудования</t>
  </si>
  <si>
    <t>Подэтап 1.1. Составление проектной документации</t>
  </si>
  <si>
    <t>Томская область</t>
  </si>
  <si>
    <t>Замечаний и предложений от независимых общественных организаций не поступило</t>
  </si>
  <si>
    <t>Тайгинская дистанция электроснабжения - структурное подразделение Западно-Сибирской дирекции по энергообеспечению - филиал ОАО "РЖД"</t>
  </si>
  <si>
    <t>Замещение (обновление) электрической сети</t>
  </si>
  <si>
    <t>Текущая оценка полной стоимости в соответствии с укрупненными нормативами цены типовых технологических решений капитального строительства объектов электроэнергетики, млн. руб.</t>
  </si>
  <si>
    <t>Модернизация оборудования тяговой подстанции Томск 2 (замена аккумуляторной батареи)</t>
  </si>
  <si>
    <t>L_ЗСИБНТЭ-ТО7</t>
  </si>
  <si>
    <t>г. Томск</t>
  </si>
  <si>
    <t xml:space="preserve">Реконструкция , модернзация, техническое перевооружения </t>
  </si>
  <si>
    <t>Реконструкция трансформаторных и иных подстанций, распределительных пунктов</t>
  </si>
  <si>
    <t>Реконструкция и модернизация</t>
  </si>
  <si>
    <t>Замена аккумуляторной батареи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</si>
  <si>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</si>
  <si>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Подстанция со сторонними потребителями электроэнергии</t>
  </si>
  <si>
    <t>В результатереализации будет произведена замена аккумуляторной батареи на подстанции Томск-2 , что позволит снизить эксплуатационные и ремонтные затраты, повысить безопосность работ и населения</t>
  </si>
  <si>
    <t xml:space="preserve">Согласно договора поставки №5719/ОАЭ-ДКСС/20/1/1 . Аккумуляторная батарея (в комплекте) поставляется с металлическими стеллажами, однорядными одноярусными, количество и размеры секций определяются типом аккумуляторной батареи. Для антикоррозийной стойкости стеллажей применены защитные средства от воздействия электролита. Наличие блока подзаряда определяется дополнительными (хвостовыми) элементами аккумуляторных батарей. 
       </t>
  </si>
  <si>
    <t>Аккумуляторная батарея БУС 250 МЧ с зарядно-подзарядным устройством</t>
  </si>
  <si>
    <t xml:space="preserve">Аккумуляторная батарея типа СК-12 
</t>
  </si>
  <si>
    <t xml:space="preserve">Преимущества: 
1.)выдерживает множественные глубокие разряды без повреждения аккумуляторов;
2.Малое обслуживание благодаря пониженному содержанию  сурьмы и большому запасу электролита.
</t>
  </si>
  <si>
    <t xml:space="preserve">Аккумуляторная батарея БУС 250 МЧ
</t>
  </si>
  <si>
    <t>не требуется</t>
  </si>
  <si>
    <t>IV  кв. 2021</t>
  </si>
  <si>
    <t>IV  кв.2021</t>
  </si>
  <si>
    <t xml:space="preserve">Аккумуляторная батарея (в комплекте) поставляется с металлическими стеллажами, однорядными одноярусными, количество и размеры секций определяются типом аккумуляторной батареи. Для антикоррозийной стойкости стеллажей применены защитные средства от воздействия электролита. Наличие блока подзаряда определяется дополнительными (хвостовыми) элементами аккумуляторных батарей. </t>
  </si>
  <si>
    <t>Согласно договора поставки №5719/ОАЭ-ДКСС/20/1/1</t>
  </si>
  <si>
    <t>Отдел по электросетевой деятельности Западно-Сибирской дирекции по энергообеспечению - филиал ОАО "РЖД", 630007, г. Новосибирск, ул. Октябрьская, д. 2/1,   т.8 (383) 229-59-71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</si>
</sst>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2"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55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9"/>
      <name val="Times New Roman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 style="thin">
        <color indexed="8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/>
      <diagonal/>
    </border>
    <border>
      <left style="thin">
        <color indexed="55"/>
      </left>
      <right style="thin">
        <color indexed="8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06">
    <xf numFmtId="0" fontId="0" fillId="0" borderId="0" xfId="0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 indent="8"/>
    </xf>
    <xf numFmtId="0" fontId="4" fillId="0" borderId="10" xfId="0" applyFont="1" applyFill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9" fillId="3" borderId="9" xfId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9" xfId="0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65" fontId="19" fillId="3" borderId="9" xfId="1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14" fillId="0" borderId="30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wrapText="1" indent="1"/>
    </xf>
    <xf numFmtId="0" fontId="4" fillId="0" borderId="29" xfId="0" applyFont="1" applyFill="1" applyBorder="1" applyAlignment="1">
      <alignment horizontal="left" wrapText="1" indent="1"/>
    </xf>
    <xf numFmtId="0" fontId="4" fillId="0" borderId="16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center" wrapText="1"/>
    </xf>
    <xf numFmtId="164" fontId="3" fillId="0" borderId="25" xfId="0" applyNumberFormat="1" applyFont="1" applyFill="1" applyBorder="1" applyAlignment="1">
      <alignment horizontal="center" vertical="top" wrapText="1"/>
    </xf>
    <xf numFmtId="164" fontId="3" fillId="0" borderId="26" xfId="0" applyNumberFormat="1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left" vertical="top" wrapText="1" indent="6"/>
    </xf>
    <xf numFmtId="0" fontId="0" fillId="0" borderId="9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 indent="1"/>
    </xf>
    <xf numFmtId="0" fontId="0" fillId="0" borderId="30" xfId="0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 indent="8"/>
    </xf>
    <xf numFmtId="0" fontId="1" fillId="0" borderId="12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 indent="15"/>
    </xf>
    <xf numFmtId="0" fontId="14" fillId="0" borderId="1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topLeftCell="B1" zoomScale="80" zoomScaleNormal="80" workbookViewId="0">
      <selection activeCell="C10" sqref="C10:D10"/>
    </sheetView>
  </sheetViews>
  <sheetFormatPr defaultRowHeight="12.75"/>
  <cols>
    <col min="1" max="1" width="10.5" customWidth="1"/>
    <col min="2" max="2" width="58.5" customWidth="1"/>
    <col min="3" max="3" width="34" style="10" customWidth="1"/>
    <col min="4" max="4" width="141.5" style="10" customWidth="1"/>
  </cols>
  <sheetData>
    <row r="1" spans="1:4" ht="15" customHeight="1">
      <c r="A1" s="52" t="s">
        <v>0</v>
      </c>
      <c r="B1" s="52"/>
      <c r="C1" s="52"/>
      <c r="D1" s="52"/>
    </row>
    <row r="2" spans="1:4" ht="32.1" customHeight="1">
      <c r="A2" s="15" t="s">
        <v>1</v>
      </c>
      <c r="B2" s="11"/>
      <c r="C2" s="16"/>
      <c r="D2" s="16"/>
    </row>
    <row r="3" spans="1:4" ht="40.5" customHeight="1">
      <c r="A3" s="17">
        <v>1</v>
      </c>
      <c r="B3" s="12" t="s">
        <v>2</v>
      </c>
      <c r="C3" s="53" t="s">
        <v>86</v>
      </c>
      <c r="D3" s="54"/>
    </row>
    <row r="4" spans="1:4" ht="27.95" customHeight="1">
      <c r="A4" s="17">
        <v>2</v>
      </c>
      <c r="B4" s="12" t="s">
        <v>3</v>
      </c>
      <c r="C4" s="40" t="s">
        <v>87</v>
      </c>
      <c r="D4" s="51"/>
    </row>
    <row r="5" spans="1:4" ht="27.95" customHeight="1">
      <c r="A5" s="17">
        <v>3</v>
      </c>
      <c r="B5" s="12" t="s">
        <v>4</v>
      </c>
      <c r="C5" s="39">
        <v>2023</v>
      </c>
      <c r="D5" s="51"/>
    </row>
    <row r="6" spans="1:4" ht="35.1" customHeight="1">
      <c r="A6" s="55" t="s">
        <v>5</v>
      </c>
      <c r="B6" s="55"/>
      <c r="C6" s="55"/>
      <c r="D6" s="55"/>
    </row>
    <row r="7" spans="1:4" ht="39" customHeight="1">
      <c r="A7" s="17">
        <v>4</v>
      </c>
      <c r="B7" s="13" t="s">
        <v>6</v>
      </c>
      <c r="C7" s="50" t="s">
        <v>89</v>
      </c>
      <c r="D7" s="51"/>
    </row>
    <row r="8" spans="1:4" ht="32.25" customHeight="1">
      <c r="A8" s="17">
        <v>5</v>
      </c>
      <c r="B8" s="12" t="s">
        <v>7</v>
      </c>
      <c r="C8" s="56" t="s">
        <v>90</v>
      </c>
      <c r="D8" s="57"/>
    </row>
    <row r="9" spans="1:4" ht="26.1" customHeight="1">
      <c r="A9" s="17">
        <v>6</v>
      </c>
      <c r="B9" s="12" t="s">
        <v>8</v>
      </c>
      <c r="C9" s="51" t="s">
        <v>83</v>
      </c>
      <c r="D9" s="51"/>
    </row>
    <row r="10" spans="1:4" ht="26.1" customHeight="1">
      <c r="A10" s="17">
        <v>7</v>
      </c>
      <c r="B10" s="12" t="s">
        <v>9</v>
      </c>
      <c r="C10" s="50" t="s">
        <v>81</v>
      </c>
      <c r="D10" s="51"/>
    </row>
    <row r="11" spans="1:4" ht="27.95" customHeight="1">
      <c r="A11" s="17">
        <v>8</v>
      </c>
      <c r="B11" s="12" t="s">
        <v>10</v>
      </c>
      <c r="C11" s="50" t="s">
        <v>88</v>
      </c>
      <c r="D11" s="51"/>
    </row>
    <row r="12" spans="1:4" ht="27.95" customHeight="1">
      <c r="A12" s="17">
        <v>9</v>
      </c>
      <c r="B12" s="12" t="s">
        <v>11</v>
      </c>
      <c r="C12" s="50" t="s">
        <v>91</v>
      </c>
      <c r="D12" s="51"/>
    </row>
    <row r="13" spans="1:4" ht="39.950000000000003" customHeight="1">
      <c r="A13" s="17">
        <v>10</v>
      </c>
      <c r="B13" s="12" t="s">
        <v>12</v>
      </c>
      <c r="C13" s="50" t="s">
        <v>92</v>
      </c>
      <c r="D13" s="51"/>
    </row>
    <row r="14" spans="1:4" ht="54.75" customHeight="1">
      <c r="A14" s="17">
        <v>11</v>
      </c>
      <c r="B14" s="13" t="s">
        <v>13</v>
      </c>
      <c r="C14" s="50" t="s">
        <v>93</v>
      </c>
      <c r="D14" s="51"/>
    </row>
    <row r="15" spans="1:4" ht="29.1" customHeight="1">
      <c r="A15" s="17">
        <v>12</v>
      </c>
      <c r="B15" s="12" t="s">
        <v>14</v>
      </c>
      <c r="C15" s="50" t="s">
        <v>94</v>
      </c>
      <c r="D15" s="51"/>
    </row>
    <row r="16" spans="1:4" ht="49.5" customHeight="1">
      <c r="A16" s="17">
        <v>13</v>
      </c>
      <c r="B16" s="12" t="s">
        <v>15</v>
      </c>
      <c r="C16" s="50" t="str">
        <f>CONCATENATE("Энергосбережение, повышение качества и надежности предоставляемых услуг ",C11,C10,"")</f>
        <v>Энергосбережение, повышение качества и надежности предоставляемых услуг г. ТомскТомская область</v>
      </c>
      <c r="D16" s="51"/>
    </row>
    <row r="17" spans="1:4" ht="62.25" customHeight="1">
      <c r="A17" s="17">
        <v>14</v>
      </c>
      <c r="B17" s="13" t="s">
        <v>16</v>
      </c>
      <c r="C17" s="50" t="s">
        <v>97</v>
      </c>
      <c r="D17" s="51"/>
    </row>
  </sheetData>
  <mergeCells count="15">
    <mergeCell ref="C17:D1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7:D7"/>
    <mergeCell ref="A1:D1"/>
    <mergeCell ref="C3:D3"/>
    <mergeCell ref="D4:D5"/>
    <mergeCell ref="A6:D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70" zoomScaleNormal="70" workbookViewId="0">
      <selection activeCell="C28" sqref="C28"/>
    </sheetView>
  </sheetViews>
  <sheetFormatPr defaultRowHeight="12.75"/>
  <cols>
    <col min="1" max="1" width="10.5" style="10" customWidth="1"/>
    <col min="2" max="2" width="58.5" style="10" customWidth="1"/>
    <col min="3" max="3" width="175.5" customWidth="1"/>
  </cols>
  <sheetData>
    <row r="1" spans="1:3" ht="21" customHeight="1">
      <c r="A1" s="58" t="s">
        <v>17</v>
      </c>
      <c r="B1" s="59"/>
      <c r="C1" s="59"/>
    </row>
    <row r="2" spans="1:3" ht="38.1" customHeight="1">
      <c r="A2" s="29">
        <v>15</v>
      </c>
      <c r="B2" s="19" t="s">
        <v>18</v>
      </c>
      <c r="C2" s="13"/>
    </row>
    <row r="3" spans="1:3" ht="38.1" customHeight="1">
      <c r="A3" s="29">
        <v>16</v>
      </c>
      <c r="B3" s="19" t="s">
        <v>19</v>
      </c>
      <c r="C3" s="45" t="s">
        <v>82</v>
      </c>
    </row>
    <row r="4" spans="1:3" ht="60" customHeight="1">
      <c r="A4" s="29">
        <v>17</v>
      </c>
      <c r="B4" s="19" t="s">
        <v>20</v>
      </c>
      <c r="C4" s="13"/>
    </row>
    <row r="5" spans="1:3" ht="33.950000000000003" customHeight="1">
      <c r="A5" s="29">
        <v>18</v>
      </c>
      <c r="B5" s="19" t="s">
        <v>21</v>
      </c>
      <c r="C5" s="49" t="s">
        <v>106</v>
      </c>
    </row>
    <row r="6" spans="1:3" ht="39" customHeight="1">
      <c r="A6" s="60" t="s">
        <v>22</v>
      </c>
      <c r="B6" s="61"/>
      <c r="C6" s="61"/>
    </row>
    <row r="7" spans="1:3" ht="48" customHeight="1">
      <c r="A7" s="29">
        <v>19</v>
      </c>
      <c r="B7" s="22" t="s">
        <v>23</v>
      </c>
      <c r="C7" s="46" t="s">
        <v>95</v>
      </c>
    </row>
    <row r="8" spans="1:3" ht="48" customHeight="1">
      <c r="A8" s="29">
        <v>20</v>
      </c>
      <c r="B8" s="19" t="s">
        <v>24</v>
      </c>
      <c r="C8" s="30" t="s">
        <v>96</v>
      </c>
    </row>
    <row r="9" spans="1:3" ht="45" customHeight="1">
      <c r="A9" s="29">
        <v>21</v>
      </c>
      <c r="B9" s="22" t="s">
        <v>25</v>
      </c>
      <c r="C9" s="44" t="str">
        <f>CONCATENATE("Потребители электрической энергии ",'Table 1'!C11,'Table 1'!C10,", присоединенные к электрическим сетям ОАО РЖД")</f>
        <v>Потребители электрической энергии г. ТомскТомская область, присоединенные к электрическим сетям ОАО РЖД</v>
      </c>
    </row>
    <row r="10" spans="1:3" ht="65.099999999999994" customHeight="1">
      <c r="A10" s="29">
        <v>22</v>
      </c>
      <c r="B10" s="19" t="s">
        <v>26</v>
      </c>
      <c r="C10" s="41" t="s">
        <v>68</v>
      </c>
    </row>
    <row r="11" spans="1:3" ht="36.950000000000003" customHeight="1">
      <c r="A11" s="62" t="s">
        <v>27</v>
      </c>
      <c r="B11" s="61"/>
      <c r="C11" s="61"/>
    </row>
    <row r="12" spans="1:3" ht="48" customHeight="1">
      <c r="A12" s="29">
        <v>23</v>
      </c>
      <c r="B12" s="19" t="s">
        <v>28</v>
      </c>
      <c r="C12" s="18" t="s">
        <v>77</v>
      </c>
    </row>
    <row r="13" spans="1:3" ht="41.1" customHeight="1">
      <c r="A13" s="29">
        <v>24</v>
      </c>
      <c r="B13" s="19" t="s">
        <v>29</v>
      </c>
      <c r="C13" s="18" t="s">
        <v>69</v>
      </c>
    </row>
    <row r="14" spans="1:3" ht="51" customHeight="1">
      <c r="A14" s="29">
        <v>25</v>
      </c>
      <c r="B14" s="19" t="s">
        <v>30</v>
      </c>
      <c r="C14" s="19" t="s">
        <v>70</v>
      </c>
    </row>
  </sheetData>
  <mergeCells count="3">
    <mergeCell ref="A1:C1"/>
    <mergeCell ref="A6:C6"/>
    <mergeCell ref="A11:C11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zoomScale="82" zoomScaleNormal="82" workbookViewId="0">
      <selection activeCell="C19" sqref="C19"/>
    </sheetView>
  </sheetViews>
  <sheetFormatPr defaultRowHeight="12.75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35.6640625" customWidth="1"/>
  </cols>
  <sheetData>
    <row r="1" spans="1:5" ht="21" customHeight="1">
      <c r="A1" s="63" t="s">
        <v>31</v>
      </c>
      <c r="B1" s="63"/>
      <c r="C1" s="63"/>
      <c r="D1" s="63"/>
      <c r="E1" s="63"/>
    </row>
    <row r="2" spans="1:5" ht="20.100000000000001" customHeight="1">
      <c r="A2" s="64" t="s">
        <v>32</v>
      </c>
      <c r="B2" s="5" t="s">
        <v>33</v>
      </c>
      <c r="C2" s="66" t="s">
        <v>34</v>
      </c>
      <c r="D2" s="67"/>
      <c r="E2" s="68"/>
    </row>
    <row r="3" spans="1:5" ht="51" customHeight="1">
      <c r="A3" s="65"/>
      <c r="B3" s="43" t="s">
        <v>84</v>
      </c>
      <c r="C3" s="69" t="str">
        <f>'Table 1'!C3:D3</f>
        <v>Модернизация оборудования тяговой подстанции Томск 2 (замена аккумуляторной батареи)</v>
      </c>
      <c r="D3" s="70"/>
      <c r="E3" s="71"/>
    </row>
    <row r="4" spans="1:5" ht="20.100000000000001" customHeight="1">
      <c r="A4" s="85" t="s">
        <v>35</v>
      </c>
      <c r="B4" s="85"/>
      <c r="C4" s="85"/>
      <c r="D4" s="85"/>
      <c r="E4" s="85"/>
    </row>
    <row r="5" spans="1:5" ht="32.1" customHeight="1">
      <c r="A5" s="80" t="s">
        <v>36</v>
      </c>
      <c r="B5" s="80"/>
      <c r="C5" s="80"/>
      <c r="D5" s="80"/>
      <c r="E5" s="80"/>
    </row>
    <row r="6" spans="1:5" ht="12" customHeight="1">
      <c r="A6" s="6">
        <v>41</v>
      </c>
      <c r="B6" s="7">
        <v>41.1</v>
      </c>
      <c r="C6" s="7">
        <v>41.2</v>
      </c>
      <c r="D6" s="7">
        <v>41.3</v>
      </c>
      <c r="E6" s="7">
        <v>41.4</v>
      </c>
    </row>
    <row r="7" spans="1:5" ht="41.25" customHeight="1">
      <c r="A7" s="72"/>
      <c r="B7" s="27" t="s">
        <v>37</v>
      </c>
      <c r="C7" s="33" t="s">
        <v>38</v>
      </c>
      <c r="D7" s="34" t="s">
        <v>39</v>
      </c>
      <c r="E7" s="28" t="s">
        <v>40</v>
      </c>
    </row>
    <row r="8" spans="1:5" ht="124.5" customHeight="1">
      <c r="A8" s="81"/>
      <c r="B8" s="31" t="str">
        <f>C3</f>
        <v>Модернизация оборудования тяговой подстанции Томск 2 (замена аккумуляторной батареи)</v>
      </c>
      <c r="C8" s="35" t="s">
        <v>98</v>
      </c>
      <c r="D8" s="35" t="s">
        <v>100</v>
      </c>
      <c r="E8" s="32" t="s">
        <v>99</v>
      </c>
    </row>
    <row r="9" spans="1:5" ht="39" customHeight="1">
      <c r="A9" s="82" t="s">
        <v>41</v>
      </c>
      <c r="B9" s="82"/>
      <c r="C9" s="82"/>
      <c r="D9" s="82"/>
      <c r="E9" s="82"/>
    </row>
    <row r="10" spans="1:5" ht="12" customHeight="1">
      <c r="A10" s="6">
        <v>42</v>
      </c>
      <c r="B10" s="7">
        <v>42.1</v>
      </c>
      <c r="C10" s="7">
        <v>42.2</v>
      </c>
      <c r="D10" s="83">
        <v>42.3</v>
      </c>
      <c r="E10" s="84"/>
    </row>
    <row r="11" spans="1:5" ht="14.1" customHeight="1">
      <c r="A11" s="72"/>
      <c r="B11" s="5" t="s">
        <v>42</v>
      </c>
      <c r="C11" s="5" t="s">
        <v>43</v>
      </c>
      <c r="D11" s="66" t="s">
        <v>44</v>
      </c>
      <c r="E11" s="68"/>
    </row>
    <row r="12" spans="1:5" ht="12" customHeight="1">
      <c r="A12" s="73"/>
      <c r="B12" s="9"/>
      <c r="C12" s="4"/>
      <c r="D12" s="74"/>
      <c r="E12" s="75"/>
    </row>
    <row r="13" spans="1:5" ht="12" customHeight="1">
      <c r="A13" s="73"/>
      <c r="B13" s="9"/>
      <c r="C13" s="2"/>
      <c r="D13" s="76"/>
      <c r="E13" s="77"/>
    </row>
    <row r="14" spans="1:5" ht="14.1" customHeight="1">
      <c r="A14" s="73"/>
      <c r="B14" s="9"/>
      <c r="C14" s="3"/>
      <c r="D14" s="78"/>
      <c r="E14" s="79"/>
    </row>
  </sheetData>
  <mergeCells count="14">
    <mergeCell ref="A1:E1"/>
    <mergeCell ref="A2:A3"/>
    <mergeCell ref="C2:E2"/>
    <mergeCell ref="C3:E3"/>
    <mergeCell ref="A11:A14"/>
    <mergeCell ref="D11:E11"/>
    <mergeCell ref="D12:E12"/>
    <mergeCell ref="D13:E13"/>
    <mergeCell ref="D14:E14"/>
    <mergeCell ref="A5:E5"/>
    <mergeCell ref="A7:A8"/>
    <mergeCell ref="A9:E9"/>
    <mergeCell ref="D10:E10"/>
    <mergeCell ref="A4:E4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1"/>
  <sheetViews>
    <sheetView zoomScale="80" zoomScaleNormal="80" workbookViewId="0">
      <selection activeCell="J31" sqref="J31"/>
    </sheetView>
  </sheetViews>
  <sheetFormatPr defaultRowHeight="12.75"/>
  <cols>
    <col min="1" max="1" width="10.5" customWidth="1"/>
    <col min="2" max="2" width="63.33203125" style="10" customWidth="1"/>
    <col min="3" max="3" width="62.33203125" style="26" customWidth="1"/>
    <col min="4" max="4" width="30.6640625" style="26" customWidth="1"/>
    <col min="5" max="5" width="14.1640625" style="26" customWidth="1"/>
    <col min="6" max="6" width="26.5" style="26" customWidth="1"/>
    <col min="7" max="8" width="34.83203125" style="26" customWidth="1"/>
  </cols>
  <sheetData>
    <row r="1" spans="1:8" ht="24" customHeight="1">
      <c r="A1" s="91" t="s">
        <v>45</v>
      </c>
      <c r="B1" s="91"/>
      <c r="C1" s="91"/>
      <c r="D1" s="91"/>
      <c r="E1" s="91"/>
      <c r="F1" s="91"/>
      <c r="G1" s="91"/>
      <c r="H1" s="91"/>
    </row>
    <row r="2" spans="1:8" ht="14.1" customHeight="1">
      <c r="A2" s="17">
        <v>43</v>
      </c>
      <c r="B2" s="92">
        <v>43.1</v>
      </c>
      <c r="C2" s="92"/>
      <c r="D2" s="93">
        <v>43.2</v>
      </c>
      <c r="E2" s="93"/>
      <c r="F2" s="93">
        <v>43.3</v>
      </c>
      <c r="G2" s="93"/>
      <c r="H2" s="93"/>
    </row>
    <row r="3" spans="1:8" ht="31.5" customHeight="1">
      <c r="A3" s="86"/>
      <c r="B3" s="87" t="s">
        <v>46</v>
      </c>
      <c r="C3" s="24" t="s">
        <v>47</v>
      </c>
      <c r="D3" s="88" t="s">
        <v>48</v>
      </c>
      <c r="E3" s="88"/>
      <c r="F3" s="88" t="s">
        <v>49</v>
      </c>
      <c r="G3" s="88"/>
      <c r="H3" s="88"/>
    </row>
    <row r="4" spans="1:8" ht="14.1" customHeight="1">
      <c r="A4" s="86"/>
      <c r="B4" s="87"/>
      <c r="C4" s="89" t="s">
        <v>68</v>
      </c>
      <c r="D4" s="89" t="s">
        <v>68</v>
      </c>
      <c r="E4" s="90"/>
      <c r="F4" s="89" t="s">
        <v>68</v>
      </c>
      <c r="G4" s="90"/>
      <c r="H4" s="90"/>
    </row>
    <row r="5" spans="1:8" ht="14.1" customHeight="1">
      <c r="A5" s="86"/>
      <c r="B5" s="87"/>
      <c r="C5" s="90"/>
      <c r="D5" s="90"/>
      <c r="E5" s="90"/>
      <c r="F5" s="90"/>
      <c r="G5" s="90"/>
      <c r="H5" s="90"/>
    </row>
    <row r="6" spans="1:8" ht="14.1" customHeight="1">
      <c r="A6" s="86"/>
      <c r="B6" s="87"/>
      <c r="C6" s="90"/>
      <c r="D6" s="90"/>
      <c r="E6" s="90"/>
      <c r="F6" s="90"/>
      <c r="G6" s="90"/>
      <c r="H6" s="90"/>
    </row>
    <row r="7" spans="1:8" ht="12" customHeight="1">
      <c r="A7" s="86"/>
      <c r="B7" s="86"/>
      <c r="C7" s="86"/>
      <c r="D7" s="86"/>
      <c r="E7" s="86"/>
      <c r="F7" s="86"/>
      <c r="G7" s="86"/>
      <c r="H7" s="86"/>
    </row>
    <row r="8" spans="1:8" ht="14.1" customHeight="1">
      <c r="A8" s="17">
        <v>44</v>
      </c>
      <c r="B8" s="92">
        <v>44.1</v>
      </c>
      <c r="C8" s="92"/>
      <c r="D8" s="93">
        <v>44.2</v>
      </c>
      <c r="E8" s="93"/>
      <c r="F8" s="93">
        <v>44.3</v>
      </c>
      <c r="G8" s="93"/>
      <c r="H8" s="93"/>
    </row>
    <row r="9" spans="1:8" ht="24.95" customHeight="1">
      <c r="A9" s="86"/>
      <c r="B9" s="87" t="s">
        <v>50</v>
      </c>
      <c r="C9" s="24" t="s">
        <v>51</v>
      </c>
      <c r="D9" s="88" t="s">
        <v>48</v>
      </c>
      <c r="E9" s="88"/>
      <c r="F9" s="88" t="s">
        <v>49</v>
      </c>
      <c r="G9" s="88"/>
      <c r="H9" s="88"/>
    </row>
    <row r="10" spans="1:8" ht="14.1" customHeight="1">
      <c r="A10" s="86"/>
      <c r="B10" s="87"/>
      <c r="C10" s="20" t="s">
        <v>68</v>
      </c>
      <c r="D10" s="89" t="s">
        <v>68</v>
      </c>
      <c r="E10" s="90"/>
      <c r="F10" s="89" t="s">
        <v>68</v>
      </c>
      <c r="G10" s="90"/>
      <c r="H10" s="90"/>
    </row>
    <row r="11" spans="1:8" ht="14.1" customHeight="1">
      <c r="A11" s="86"/>
      <c r="B11" s="87"/>
      <c r="C11" s="14" t="s">
        <v>68</v>
      </c>
      <c r="D11" s="89" t="s">
        <v>68</v>
      </c>
      <c r="E11" s="90"/>
      <c r="F11" s="89" t="s">
        <v>68</v>
      </c>
      <c r="G11" s="90"/>
      <c r="H11" s="90"/>
    </row>
    <row r="12" spans="1:8" ht="14.1" customHeight="1">
      <c r="A12" s="86"/>
      <c r="B12" s="87"/>
      <c r="C12" s="14" t="s">
        <v>68</v>
      </c>
      <c r="D12" s="89" t="s">
        <v>68</v>
      </c>
      <c r="E12" s="90"/>
      <c r="F12" s="89" t="s">
        <v>68</v>
      </c>
      <c r="G12" s="90"/>
      <c r="H12" s="90"/>
    </row>
    <row r="13" spans="1:8" ht="39" customHeight="1">
      <c r="A13" s="55" t="s">
        <v>52</v>
      </c>
      <c r="B13" s="55"/>
      <c r="C13" s="55"/>
      <c r="D13" s="55"/>
      <c r="E13" s="55"/>
      <c r="F13" s="55"/>
      <c r="G13" s="55"/>
      <c r="H13" s="55"/>
    </row>
    <row r="14" spans="1:8" ht="12.95" customHeight="1">
      <c r="A14" s="17">
        <v>45</v>
      </c>
      <c r="B14" s="92">
        <v>45.1</v>
      </c>
      <c r="C14" s="92"/>
      <c r="D14" s="93">
        <v>45.2</v>
      </c>
      <c r="E14" s="93"/>
      <c r="F14" s="93"/>
      <c r="G14" s="93">
        <v>45.3</v>
      </c>
      <c r="H14" s="93"/>
    </row>
    <row r="15" spans="1:8" ht="29.1" customHeight="1">
      <c r="A15" s="86"/>
      <c r="B15" s="88" t="s">
        <v>53</v>
      </c>
      <c r="C15" s="88"/>
      <c r="D15" s="90" t="s">
        <v>54</v>
      </c>
      <c r="E15" s="90"/>
      <c r="F15" s="90"/>
      <c r="G15" s="88" t="s">
        <v>55</v>
      </c>
      <c r="H15" s="88"/>
    </row>
    <row r="16" spans="1:8" ht="23.1" customHeight="1">
      <c r="A16" s="86"/>
      <c r="B16" s="88"/>
      <c r="C16" s="88"/>
      <c r="D16" s="90"/>
      <c r="E16" s="90"/>
      <c r="F16" s="90"/>
      <c r="G16" s="24" t="s">
        <v>56</v>
      </c>
      <c r="H16" s="24" t="s">
        <v>57</v>
      </c>
    </row>
    <row r="17" spans="1:8" ht="12" customHeight="1">
      <c r="A17" s="86"/>
      <c r="B17" s="94" t="s">
        <v>74</v>
      </c>
      <c r="C17" s="94"/>
      <c r="D17" s="90"/>
      <c r="E17" s="90"/>
      <c r="F17" s="90"/>
      <c r="G17" s="36"/>
      <c r="H17" s="36"/>
    </row>
    <row r="18" spans="1:8">
      <c r="A18" s="86"/>
      <c r="B18" s="95" t="s">
        <v>80</v>
      </c>
      <c r="C18" s="95"/>
      <c r="D18" s="90"/>
      <c r="E18" s="90"/>
      <c r="F18" s="90"/>
      <c r="G18" s="38" t="s">
        <v>101</v>
      </c>
      <c r="H18" s="38" t="s">
        <v>101</v>
      </c>
    </row>
    <row r="19" spans="1:8">
      <c r="A19" s="86"/>
      <c r="B19" s="95" t="s">
        <v>78</v>
      </c>
      <c r="C19" s="95"/>
      <c r="D19" s="90"/>
      <c r="E19" s="90"/>
      <c r="F19" s="90"/>
      <c r="G19" s="38" t="s">
        <v>102</v>
      </c>
      <c r="H19" s="38" t="s">
        <v>102</v>
      </c>
    </row>
    <row r="20" spans="1:8" ht="12" customHeight="1">
      <c r="A20" s="86"/>
      <c r="B20" s="94" t="s">
        <v>71</v>
      </c>
      <c r="C20" s="94"/>
      <c r="D20" s="90"/>
      <c r="E20" s="90"/>
      <c r="F20" s="90"/>
      <c r="G20" s="35"/>
      <c r="H20" s="35"/>
    </row>
    <row r="21" spans="1:8">
      <c r="A21" s="86"/>
      <c r="B21" s="95" t="s">
        <v>79</v>
      </c>
      <c r="C21" s="95"/>
      <c r="D21" s="90"/>
      <c r="E21" s="90"/>
      <c r="F21" s="96"/>
      <c r="G21" s="38" t="s">
        <v>102</v>
      </c>
      <c r="H21" s="38" t="s">
        <v>102</v>
      </c>
    </row>
    <row r="22" spans="1:8">
      <c r="A22" s="86"/>
      <c r="B22" s="95" t="s">
        <v>75</v>
      </c>
      <c r="C22" s="95"/>
      <c r="D22" s="90"/>
      <c r="E22" s="90"/>
      <c r="F22" s="96"/>
      <c r="G22" s="38" t="s">
        <v>103</v>
      </c>
      <c r="H22" s="38" t="s">
        <v>102</v>
      </c>
    </row>
    <row r="23" spans="1:8" ht="12" customHeight="1">
      <c r="A23" s="86"/>
      <c r="B23" s="94" t="s">
        <v>72</v>
      </c>
      <c r="C23" s="94"/>
      <c r="D23" s="90"/>
      <c r="E23" s="90"/>
      <c r="F23" s="90"/>
      <c r="G23" s="35"/>
      <c r="H23" s="35"/>
    </row>
    <row r="24" spans="1:8">
      <c r="A24" s="86"/>
      <c r="B24" s="95" t="s">
        <v>73</v>
      </c>
      <c r="C24" s="95"/>
      <c r="D24" s="90"/>
      <c r="E24" s="90"/>
      <c r="F24" s="90"/>
      <c r="G24" s="38" t="s">
        <v>102</v>
      </c>
      <c r="H24" s="38" t="s">
        <v>102</v>
      </c>
    </row>
    <row r="25" spans="1:8">
      <c r="A25" s="86"/>
      <c r="B25" s="95" t="s">
        <v>76</v>
      </c>
      <c r="C25" s="95"/>
      <c r="D25" s="90"/>
      <c r="E25" s="90"/>
      <c r="F25" s="90"/>
      <c r="G25" s="38" t="s">
        <v>102</v>
      </c>
      <c r="H25" s="38" t="s">
        <v>102</v>
      </c>
    </row>
    <row r="26" spans="1:8" ht="27" customHeight="1">
      <c r="A26" s="86"/>
      <c r="B26" s="100" t="s">
        <v>58</v>
      </c>
      <c r="C26" s="100"/>
      <c r="D26" s="100"/>
      <c r="E26" s="100"/>
      <c r="F26" s="100"/>
      <c r="G26" s="35">
        <v>2021</v>
      </c>
      <c r="H26" s="35">
        <v>2021</v>
      </c>
    </row>
    <row r="27" spans="1:8" ht="51" customHeight="1">
      <c r="A27" s="55" t="s">
        <v>59</v>
      </c>
      <c r="B27" s="55"/>
      <c r="C27" s="55"/>
      <c r="D27" s="55"/>
      <c r="E27" s="55"/>
      <c r="F27" s="55"/>
      <c r="G27" s="55"/>
      <c r="H27" s="55"/>
    </row>
    <row r="28" spans="1:8" ht="14.1" customHeight="1">
      <c r="A28" s="17">
        <v>46</v>
      </c>
      <c r="B28" s="21">
        <v>46.1</v>
      </c>
      <c r="C28" s="25">
        <v>46.2</v>
      </c>
      <c r="D28" s="25">
        <v>46.3</v>
      </c>
      <c r="E28" s="93">
        <v>46.4</v>
      </c>
      <c r="F28" s="93"/>
      <c r="G28" s="25">
        <v>46.5</v>
      </c>
      <c r="H28" s="25">
        <v>46.6</v>
      </c>
    </row>
    <row r="29" spans="1:8" ht="120.75" customHeight="1">
      <c r="A29" s="86"/>
      <c r="B29" s="22" t="s">
        <v>60</v>
      </c>
      <c r="C29" s="24" t="s">
        <v>61</v>
      </c>
      <c r="D29" s="24" t="s">
        <v>62</v>
      </c>
      <c r="E29" s="97" t="s">
        <v>85</v>
      </c>
      <c r="F29" s="88"/>
      <c r="G29" s="24" t="s">
        <v>63</v>
      </c>
      <c r="H29" s="24" t="s">
        <v>64</v>
      </c>
    </row>
    <row r="30" spans="1:8" ht="62.25" customHeight="1">
      <c r="A30" s="86"/>
      <c r="B30" s="18" t="str">
        <f>'Table 3'!B8</f>
        <v>Модернизация оборудования тяговой подстанции Томск 2 (замена аккумуляторной батареи)</v>
      </c>
      <c r="C30" s="35" t="s">
        <v>104</v>
      </c>
      <c r="D30" s="37">
        <v>25</v>
      </c>
      <c r="E30" s="98">
        <v>3.5576540900000002</v>
      </c>
      <c r="F30" s="98"/>
      <c r="G30" s="48">
        <v>3.5576540900000002</v>
      </c>
      <c r="H30" s="47" t="s">
        <v>105</v>
      </c>
    </row>
    <row r="31" spans="1:8" ht="35.25" customHeight="1">
      <c r="A31" s="86"/>
      <c r="B31" s="23" t="s">
        <v>65</v>
      </c>
      <c r="C31" s="14"/>
      <c r="D31" s="14"/>
      <c r="E31" s="99">
        <f>E30</f>
        <v>3.5576540900000002</v>
      </c>
      <c r="F31" s="99"/>
      <c r="G31" s="42">
        <f>SUM(G30:G30)</f>
        <v>3.5576540900000002</v>
      </c>
      <c r="H31" s="14"/>
    </row>
  </sheetData>
  <mergeCells count="58">
    <mergeCell ref="B22:C22"/>
    <mergeCell ref="D24:F24"/>
    <mergeCell ref="B26:F26"/>
    <mergeCell ref="D25:F25"/>
    <mergeCell ref="B25:C25"/>
    <mergeCell ref="B24:C24"/>
    <mergeCell ref="B18:C18"/>
    <mergeCell ref="D18:F18"/>
    <mergeCell ref="D20:F20"/>
    <mergeCell ref="A13:H13"/>
    <mergeCell ref="B14:C14"/>
    <mergeCell ref="D14:F14"/>
    <mergeCell ref="G14:H14"/>
    <mergeCell ref="A27:H27"/>
    <mergeCell ref="E28:F28"/>
    <mergeCell ref="A29:A31"/>
    <mergeCell ref="E29:F29"/>
    <mergeCell ref="E30:F30"/>
    <mergeCell ref="E31:F31"/>
    <mergeCell ref="D8:E8"/>
    <mergeCell ref="F8:H8"/>
    <mergeCell ref="A15:A26"/>
    <mergeCell ref="B15:C16"/>
    <mergeCell ref="D15:F16"/>
    <mergeCell ref="G15:H15"/>
    <mergeCell ref="B17:C17"/>
    <mergeCell ref="D17:F17"/>
    <mergeCell ref="B19:C19"/>
    <mergeCell ref="D19:F19"/>
    <mergeCell ref="B21:C21"/>
    <mergeCell ref="D21:F21"/>
    <mergeCell ref="B23:C23"/>
    <mergeCell ref="D22:F22"/>
    <mergeCell ref="D23:F23"/>
    <mergeCell ref="B20:C20"/>
    <mergeCell ref="A1:H1"/>
    <mergeCell ref="B2:C2"/>
    <mergeCell ref="D2:E2"/>
    <mergeCell ref="F2:H2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7:H7"/>
    <mergeCell ref="B8:C8"/>
    <mergeCell ref="A3:A6"/>
    <mergeCell ref="B3:B6"/>
    <mergeCell ref="D3:E3"/>
    <mergeCell ref="F3:H3"/>
    <mergeCell ref="C4:C6"/>
    <mergeCell ref="D4:E6"/>
    <mergeCell ref="F4:H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6"/>
  <sheetViews>
    <sheetView topLeftCell="B4" zoomScale="80" zoomScaleNormal="80" workbookViewId="0">
      <selection activeCell="B5" sqref="B5:B6"/>
    </sheetView>
  </sheetViews>
  <sheetFormatPr defaultRowHeight="12.75"/>
  <cols>
    <col min="1" max="1" width="10.5" customWidth="1"/>
    <col min="2" max="2" width="234.1640625" customWidth="1"/>
  </cols>
  <sheetData>
    <row r="1" spans="1:2" ht="11.1" customHeight="1">
      <c r="A1" s="101" t="s">
        <v>66</v>
      </c>
      <c r="B1" s="101"/>
    </row>
    <row r="2" spans="1:2" ht="12" customHeight="1">
      <c r="A2" s="1">
        <v>47</v>
      </c>
      <c r="B2" s="102"/>
    </row>
    <row r="3" spans="1:2" ht="36" customHeight="1">
      <c r="A3" s="8"/>
      <c r="B3" s="103"/>
    </row>
    <row r="4" spans="1:2" ht="36" customHeight="1">
      <c r="A4" s="104" t="s">
        <v>67</v>
      </c>
      <c r="B4" s="104"/>
    </row>
    <row r="5" spans="1:2" ht="12" customHeight="1">
      <c r="A5" s="1">
        <v>48</v>
      </c>
      <c r="B5" s="105" t="str">
        <f>CONCATENATE('Table 1'!C11,'Table 1'!C10)</f>
        <v>г. ТомскТомская область</v>
      </c>
    </row>
    <row r="6" spans="1:2" ht="360" customHeight="1">
      <c r="A6" s="8"/>
      <c r="B6" s="103"/>
    </row>
  </sheetData>
  <mergeCells count="4">
    <mergeCell ref="A1:B1"/>
    <mergeCell ref="B2:B3"/>
    <mergeCell ref="A4:B4"/>
    <mergeCell ref="B5:B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DoroninaOA</cp:lastModifiedBy>
  <dcterms:created xsi:type="dcterms:W3CDTF">2017-02-28T07:49:56Z</dcterms:created>
  <dcterms:modified xsi:type="dcterms:W3CDTF">2023-03-24T08:21:50Z</dcterms:modified>
</cp:coreProperties>
</file>