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25725"/>
</workbook>
</file>

<file path=xl/calcChain.xml><?xml version="1.0" encoding="utf-8"?>
<calcChain xmlns="http://schemas.openxmlformats.org/spreadsheetml/2006/main">
  <c r="E31" i="4"/>
  <c r="C9" i="2" l="1"/>
  <c r="B5" i="5"/>
  <c r="C30" i="4"/>
  <c r="C3" i="3"/>
  <c r="B8" s="1"/>
  <c r="B30" i="4" s="1"/>
  <c r="G31"/>
</calcChain>
</file>

<file path=xl/sharedStrings.xml><?xml version="1.0" encoding="utf-8"?>
<sst xmlns="http://schemas.openxmlformats.org/spreadsheetml/2006/main" count="129" uniqueCount="104">
  <si>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</si>
  <si>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</si>
  <si>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</si>
  <si>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</si>
  <si>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</si>
  <si>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</si>
  <si>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</si>
  <si>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</si>
  <si>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</si>
  <si>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</si>
  <si>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</si>
  <si>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</si>
  <si>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</si>
  <si>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</si>
  <si>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</si>
  <si>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</si>
  <si>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</si>
  <si>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</si>
  <si>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</si>
  <si>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</si>
  <si>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</si>
  <si>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</si>
  <si>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</si>
  <si>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</si>
  <si>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</si>
  <si>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</si>
  <si>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</si>
  <si>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</si>
  <si>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</si>
  <si>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</si>
  <si>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</si>
  <si>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</si>
  <si>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indexed="55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</si>
  <si>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</si>
  <si>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</si>
  <si>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</si>
  <si>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</t>
    </r>
    <r>
      <rPr>
        <b/>
        <sz val="10"/>
        <color indexed="9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</si>
  <si>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</si>
  <si>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</si>
  <si>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</si>
  <si>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</si>
  <si>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</si>
  <si>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</si>
  <si>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</si>
  <si>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</si>
  <si>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</si>
  <si>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</si>
  <si>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</si>
  <si>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</si>
  <si>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</si>
  <si>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</si>
  <si>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</si>
  <si>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</si>
  <si>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</si>
  <si>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</si>
  <si>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</si>
  <si>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</si>
  <si>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</si>
  <si>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</si>
  <si>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</si>
  <si>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</si>
  <si>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</si>
  <si>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</si>
  <si>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</si>
  <si>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</si>
  <si>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</si>
  <si>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</si>
  <si>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</si>
  <si>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нд</t>
  </si>
  <si>
    <t>Классический вариант, более подходящий к нашему климату, с наименьшими финансовыми затратами на строительство и обслуживание</t>
  </si>
  <si>
    <t>Собственный опыт, зарекомендовавший себя с положительной стороны</t>
  </si>
  <si>
    <t>Этап 2. Электромонтажные работы</t>
  </si>
  <si>
    <t>Этап 3. Ввод в эксплуатацию</t>
  </si>
  <si>
    <t>Подэтап 3.1. Подготовка исполнительной документции</t>
  </si>
  <si>
    <t>Этап 1. Организационный</t>
  </si>
  <si>
    <t>Подэтап 2.2. Пусконаладочные работы</t>
  </si>
  <si>
    <t>Подэтап 3.2. Ввод в эксплуатацию объекта</t>
  </si>
  <si>
    <t>Альтернативных вариантов не предусмотрено</t>
  </si>
  <si>
    <t>Подэтап 1.2. закупка оборудования</t>
  </si>
  <si>
    <t>Подэтап 2.1. Замена оборудования</t>
  </si>
  <si>
    <t>Подэтап 1.1. Составление проектной документации</t>
  </si>
  <si>
    <t>Томская область</t>
  </si>
  <si>
    <t>Замечаний и предложений от независимых общественных организаций не поступило</t>
  </si>
  <si>
    <t>Модернизация, техническое перевооружение линий электропередачи</t>
  </si>
  <si>
    <t>Реконструкция, модернизация, техническое перевооружение линий электропередачи</t>
  </si>
  <si>
    <t>Техническое перевооружение</t>
  </si>
  <si>
    <t>Тайгинская дистанция электроснабжения - структурное подразделение Западно-Сибирской дирекции по энергообеспечению - филиал ОАО "РЖД"</t>
  </si>
  <si>
    <t>Замещение (обновление) электрической сети</t>
  </si>
  <si>
    <t>Линия электропередачи 0,4 кВ со сторонними потребителями электроэнергии</t>
  </si>
  <si>
    <t xml:space="preserve">Техническое перевооружение воздушной линии 0,4 кВ  от КТП-47/3, 47/73  ст.Межениновка </t>
  </si>
  <si>
    <t>J_ЗСИБНТЭ-ТО2</t>
  </si>
  <si>
    <t>Томский район, с. Межениновка</t>
  </si>
  <si>
    <t>Текущая оценка полной стоимости в соответствии с укрупненными нормативами цены типовых технологических решений капитального строительства объектов электроэнергетики, млн. руб.</t>
  </si>
  <si>
    <t>IV  кв.2022</t>
  </si>
  <si>
    <t>IV  кв. 2022</t>
  </si>
  <si>
    <t xml:space="preserve">КТП-160/10/0,4 (взамен КТП-47/3, 47/73),  провод СИП-2 3х50+1х54,6  - 2,453 км; СИП-4 2х16 - 0,534 км, кабель АВПбШв 4х95 - 0,072 км, АВПбШв 4х35 - 0,041 км, АВПбШв 4х25 - 0,022 км, опоры деревянные. Полная спецификация объекта приведена в проектной документации, подготовленной "Трансэлектропроект" - филиала АО "Росжелдорпроект"  </t>
  </si>
  <si>
    <t>Реализация объекта позволит обеспечить  замену морально и физически изношенного оборудования, исключения возможных  аварийных ситуаций, повысить надежность  электроснабжения потребителей с. Межениновка, снизить потери в сетях, обеспечить возможность присоединения новых потребителей к сетям, 2024 г.</t>
  </si>
  <si>
    <t>КТП-160/10/0,4 (взамен КТП-47/3, 47/73),  провод СИП-2 3х50+1х54,6  - 2,453 км; СИП-4 2х16 - 0,534 км, кабель АВПбШв 4х95 - 0,072 км, АВПбШв 4х35 - 0,041 км, АВПбШв 4х25 - 0,022 км, опоры деревянные.</t>
  </si>
  <si>
    <t>Отдел по электросетевой деятельности Западно-Сибирской дирекции по энергообеспечению - филиал ОАО "РЖД", 630007, г. Новосибирск, ул. Октябрьская, д. 2/1,   т.8 (383) 229-59-71</t>
  </si>
  <si>
    <t xml:space="preserve">Состав мероприятий согласно смет подготовленных подготовленной "Трансэлектропроект" - филиала АО "Росжелдорпроект"  </t>
  </si>
  <si>
    <t xml:space="preserve">Провод АС-35, АС-16 - 3,162 км, опоры деревянные на жб приставках </t>
  </si>
  <si>
    <t>IV  кв. 2024</t>
  </si>
  <si>
    <t>сметный расчет</t>
  </si>
  <si>
    <t>В результатереализации будет произведена замена деревянных опор на опоры деревянные со специальной пропиткой, замена провода АС на СИП большим сечением, что позволит увеличить срок службы электрооборудования, пропускную способность ВЛ, снизить эксплуатационные и ремонтные затраты, повысить безопосность работ и населения, возможность подключения новых потребителей.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</si>
</sst>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55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9"/>
      <name val="Times New Roman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 style="thin">
        <color indexed="8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/>
      <diagonal/>
    </border>
    <border>
      <left style="thin">
        <color indexed="55"/>
      </left>
      <right style="thin">
        <color indexed="8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7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 indent="8"/>
    </xf>
    <xf numFmtId="0" fontId="4" fillId="0" borderId="10" xfId="0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3" borderId="9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wrapText="1" indent="1"/>
    </xf>
    <xf numFmtId="0" fontId="4" fillId="0" borderId="29" xfId="0" applyFont="1" applyFill="1" applyBorder="1" applyAlignment="1">
      <alignment horizontal="left" wrapText="1" indent="1"/>
    </xf>
    <xf numFmtId="0" fontId="4" fillId="0" borderId="16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 indent="6"/>
    </xf>
    <xf numFmtId="0" fontId="8" fillId="0" borderId="9" xfId="0" applyFont="1" applyFill="1" applyBorder="1" applyAlignment="1">
      <alignment horizontal="left" vertical="center" wrapText="1" indent="1"/>
    </xf>
    <xf numFmtId="0" fontId="0" fillId="0" borderId="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8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 indent="15"/>
    </xf>
    <xf numFmtId="0" fontId="14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B1" zoomScale="80" zoomScaleNormal="80" workbookViewId="0">
      <selection activeCell="C17" sqref="C17:D17"/>
    </sheetView>
  </sheetViews>
  <sheetFormatPr defaultRowHeight="12.75"/>
  <cols>
    <col min="1" max="1" width="10.5" customWidth="1"/>
    <col min="2" max="2" width="58.5" customWidth="1"/>
    <col min="3" max="3" width="34" style="10" customWidth="1"/>
    <col min="4" max="4" width="141.5" style="10" customWidth="1"/>
  </cols>
  <sheetData>
    <row r="1" spans="1:4" ht="15" customHeight="1">
      <c r="A1" s="55" t="s">
        <v>0</v>
      </c>
      <c r="B1" s="55"/>
      <c r="C1" s="55"/>
      <c r="D1" s="55"/>
    </row>
    <row r="2" spans="1:4" ht="32.1" customHeight="1">
      <c r="A2" s="15" t="s">
        <v>1</v>
      </c>
      <c r="B2" s="11"/>
      <c r="C2" s="16"/>
      <c r="D2" s="16"/>
    </row>
    <row r="3" spans="1:4" ht="40.5" customHeight="1">
      <c r="A3" s="17">
        <v>1</v>
      </c>
      <c r="B3" s="12" t="s">
        <v>2</v>
      </c>
      <c r="C3" s="56" t="s">
        <v>89</v>
      </c>
      <c r="D3" s="57"/>
    </row>
    <row r="4" spans="1:4" ht="27.95" customHeight="1">
      <c r="A4" s="17">
        <v>2</v>
      </c>
      <c r="B4" s="12" t="s">
        <v>3</v>
      </c>
      <c r="C4" s="40" t="s">
        <v>90</v>
      </c>
      <c r="D4" s="52"/>
    </row>
    <row r="5" spans="1:4" ht="27.95" customHeight="1">
      <c r="A5" s="17">
        <v>3</v>
      </c>
      <c r="B5" s="12" t="s">
        <v>4</v>
      </c>
      <c r="C5" s="39">
        <v>2023</v>
      </c>
      <c r="D5" s="52"/>
    </row>
    <row r="6" spans="1:4" ht="35.1" customHeight="1">
      <c r="A6" s="58" t="s">
        <v>5</v>
      </c>
      <c r="B6" s="58"/>
      <c r="C6" s="58"/>
      <c r="D6" s="58"/>
    </row>
    <row r="7" spans="1:4" ht="39" customHeight="1">
      <c r="A7" s="17">
        <v>4</v>
      </c>
      <c r="B7" s="13" t="s">
        <v>6</v>
      </c>
      <c r="C7" s="51" t="s">
        <v>84</v>
      </c>
      <c r="D7" s="52"/>
    </row>
    <row r="8" spans="1:4" ht="32.25" customHeight="1">
      <c r="A8" s="17">
        <v>5</v>
      </c>
      <c r="B8" s="12" t="s">
        <v>7</v>
      </c>
      <c r="C8" s="53" t="s">
        <v>83</v>
      </c>
      <c r="D8" s="54"/>
    </row>
    <row r="9" spans="1:4" ht="26.1" customHeight="1">
      <c r="A9" s="17">
        <v>6</v>
      </c>
      <c r="B9" s="12" t="s">
        <v>8</v>
      </c>
      <c r="C9" s="52" t="s">
        <v>86</v>
      </c>
      <c r="D9" s="52"/>
    </row>
    <row r="10" spans="1:4" ht="26.1" customHeight="1">
      <c r="A10" s="17">
        <v>7</v>
      </c>
      <c r="B10" s="12" t="s">
        <v>9</v>
      </c>
      <c r="C10" s="51" t="s">
        <v>81</v>
      </c>
      <c r="D10" s="52"/>
    </row>
    <row r="11" spans="1:4" ht="27.95" customHeight="1">
      <c r="A11" s="17">
        <v>8</v>
      </c>
      <c r="B11" s="12" t="s">
        <v>10</v>
      </c>
      <c r="C11" s="51" t="s">
        <v>91</v>
      </c>
      <c r="D11" s="52"/>
    </row>
    <row r="12" spans="1:4" ht="27.95" customHeight="1">
      <c r="A12" s="17">
        <v>9</v>
      </c>
      <c r="B12" s="12" t="s">
        <v>11</v>
      </c>
      <c r="C12" s="51" t="s">
        <v>85</v>
      </c>
      <c r="D12" s="52"/>
    </row>
    <row r="13" spans="1:4" ht="39.950000000000003" customHeight="1">
      <c r="A13" s="17">
        <v>10</v>
      </c>
      <c r="B13" s="12" t="s">
        <v>12</v>
      </c>
      <c r="C13" s="51" t="s">
        <v>95</v>
      </c>
      <c r="D13" s="52"/>
    </row>
    <row r="14" spans="1:4" ht="54.75" customHeight="1">
      <c r="A14" s="17">
        <v>11</v>
      </c>
      <c r="B14" s="13" t="s">
        <v>13</v>
      </c>
      <c r="C14" s="51" t="s">
        <v>87</v>
      </c>
      <c r="D14" s="52"/>
    </row>
    <row r="15" spans="1:4" ht="29.1" customHeight="1">
      <c r="A15" s="17">
        <v>12</v>
      </c>
      <c r="B15" s="12" t="s">
        <v>14</v>
      </c>
      <c r="C15" s="51" t="s">
        <v>88</v>
      </c>
      <c r="D15" s="52"/>
    </row>
    <row r="16" spans="1:4" ht="49.5" customHeight="1">
      <c r="A16" s="17">
        <v>13</v>
      </c>
      <c r="B16" s="12" t="s">
        <v>15</v>
      </c>
      <c r="C16" s="51" t="s">
        <v>96</v>
      </c>
      <c r="D16" s="52"/>
    </row>
    <row r="17" spans="1:4" ht="62.25" customHeight="1">
      <c r="A17" s="17">
        <v>14</v>
      </c>
      <c r="B17" s="13" t="s">
        <v>16</v>
      </c>
      <c r="C17" s="51" t="s">
        <v>97</v>
      </c>
      <c r="D17" s="52"/>
    </row>
  </sheetData>
  <mergeCells count="15">
    <mergeCell ref="C7:D7"/>
    <mergeCell ref="A1:D1"/>
    <mergeCell ref="C3:D3"/>
    <mergeCell ref="D4:D5"/>
    <mergeCell ref="A6:D6"/>
    <mergeCell ref="C17:D1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70" zoomScaleNormal="70" workbookViewId="0">
      <selection activeCell="C23" sqref="C23"/>
    </sheetView>
  </sheetViews>
  <sheetFormatPr defaultRowHeight="12.75"/>
  <cols>
    <col min="1" max="1" width="10.5" style="10" customWidth="1"/>
    <col min="2" max="2" width="58.5" style="10" customWidth="1"/>
    <col min="3" max="3" width="175.5" customWidth="1"/>
  </cols>
  <sheetData>
    <row r="1" spans="1:3" ht="21" customHeight="1">
      <c r="A1" s="59" t="s">
        <v>17</v>
      </c>
      <c r="B1" s="60"/>
      <c r="C1" s="60"/>
    </row>
    <row r="2" spans="1:3" ht="38.1" customHeight="1">
      <c r="A2" s="29">
        <v>15</v>
      </c>
      <c r="B2" s="19" t="s">
        <v>18</v>
      </c>
      <c r="C2" s="13"/>
    </row>
    <row r="3" spans="1:3" ht="38.1" customHeight="1">
      <c r="A3" s="29">
        <v>16</v>
      </c>
      <c r="B3" s="19" t="s">
        <v>19</v>
      </c>
      <c r="C3" s="46" t="s">
        <v>82</v>
      </c>
    </row>
    <row r="4" spans="1:3" ht="60" customHeight="1">
      <c r="A4" s="29">
        <v>17</v>
      </c>
      <c r="B4" s="19" t="s">
        <v>20</v>
      </c>
      <c r="C4" s="13"/>
    </row>
    <row r="5" spans="1:3" ht="33.950000000000003" customHeight="1">
      <c r="A5" s="29">
        <v>18</v>
      </c>
      <c r="B5" s="19" t="s">
        <v>21</v>
      </c>
      <c r="C5" s="48" t="s">
        <v>98</v>
      </c>
    </row>
    <row r="6" spans="1:3" ht="39" customHeight="1">
      <c r="A6" s="61" t="s">
        <v>22</v>
      </c>
      <c r="B6" s="62"/>
      <c r="C6" s="62"/>
    </row>
    <row r="7" spans="1:3" ht="48" customHeight="1">
      <c r="A7" s="29">
        <v>19</v>
      </c>
      <c r="B7" s="22" t="s">
        <v>23</v>
      </c>
      <c r="C7" s="50" t="s">
        <v>103</v>
      </c>
    </row>
    <row r="8" spans="1:3" ht="48" customHeight="1">
      <c r="A8" s="29">
        <v>20</v>
      </c>
      <c r="B8" s="19" t="s">
        <v>24</v>
      </c>
      <c r="C8" s="30" t="s">
        <v>99</v>
      </c>
    </row>
    <row r="9" spans="1:3" ht="45" customHeight="1">
      <c r="A9" s="29">
        <v>21</v>
      </c>
      <c r="B9" s="22" t="s">
        <v>25</v>
      </c>
      <c r="C9" s="45" t="str">
        <f>CONCATENATE("Потребители электрической энергии ",'Table 1'!C11,'Table 1'!C10,", присоединенные к электрическим сетям ОАО РЖД")</f>
        <v>Потребители электрической энергии Томский район, с. МежениновкаТомская область, присоединенные к электрическим сетям ОАО РЖД</v>
      </c>
    </row>
    <row r="10" spans="1:3" ht="65.099999999999994" customHeight="1">
      <c r="A10" s="29">
        <v>22</v>
      </c>
      <c r="B10" s="19" t="s">
        <v>26</v>
      </c>
      <c r="C10" s="41" t="s">
        <v>68</v>
      </c>
    </row>
    <row r="11" spans="1:3" ht="36.950000000000003" customHeight="1">
      <c r="A11" s="63" t="s">
        <v>27</v>
      </c>
      <c r="B11" s="62"/>
      <c r="C11" s="62"/>
    </row>
    <row r="12" spans="1:3" ht="48" customHeight="1">
      <c r="A12" s="29">
        <v>23</v>
      </c>
      <c r="B12" s="19" t="s">
        <v>28</v>
      </c>
      <c r="C12" s="18" t="s">
        <v>77</v>
      </c>
    </row>
    <row r="13" spans="1:3" ht="41.1" customHeight="1">
      <c r="A13" s="29">
        <v>24</v>
      </c>
      <c r="B13" s="19" t="s">
        <v>29</v>
      </c>
      <c r="C13" s="18" t="s">
        <v>69</v>
      </c>
    </row>
    <row r="14" spans="1:3" ht="51" customHeight="1">
      <c r="A14" s="29">
        <v>25</v>
      </c>
      <c r="B14" s="19" t="s">
        <v>30</v>
      </c>
      <c r="C14" s="19" t="s">
        <v>70</v>
      </c>
    </row>
  </sheetData>
  <mergeCells count="3">
    <mergeCell ref="A1:C1"/>
    <mergeCell ref="A6:C6"/>
    <mergeCell ref="A11:C11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zoomScale="82" zoomScaleNormal="82" workbookViewId="0">
      <selection activeCell="E8" sqref="E8"/>
    </sheetView>
  </sheetViews>
  <sheetFormatPr defaultRowHeight="12.75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35.6640625" customWidth="1"/>
  </cols>
  <sheetData>
    <row r="1" spans="1:5" ht="21" customHeight="1">
      <c r="A1" s="64" t="s">
        <v>31</v>
      </c>
      <c r="B1" s="64"/>
      <c r="C1" s="64"/>
      <c r="D1" s="64"/>
      <c r="E1" s="64"/>
    </row>
    <row r="2" spans="1:5" ht="20.100000000000001" customHeight="1">
      <c r="A2" s="65" t="s">
        <v>32</v>
      </c>
      <c r="B2" s="5" t="s">
        <v>33</v>
      </c>
      <c r="C2" s="67" t="s">
        <v>34</v>
      </c>
      <c r="D2" s="68"/>
      <c r="E2" s="69"/>
    </row>
    <row r="3" spans="1:5" ht="51" customHeight="1">
      <c r="A3" s="66"/>
      <c r="B3" s="44" t="s">
        <v>87</v>
      </c>
      <c r="C3" s="70" t="str">
        <f>'Table 1'!C3:D3</f>
        <v xml:space="preserve">Техническое перевооружение воздушной линии 0,4 кВ  от КТП-47/3, 47/73  ст.Межениновка </v>
      </c>
      <c r="D3" s="71"/>
      <c r="E3" s="72"/>
    </row>
    <row r="4" spans="1:5" ht="20.100000000000001" customHeight="1">
      <c r="A4" s="86" t="s">
        <v>35</v>
      </c>
      <c r="B4" s="86"/>
      <c r="C4" s="86"/>
      <c r="D4" s="86"/>
      <c r="E4" s="86"/>
    </row>
    <row r="5" spans="1:5" ht="32.1" customHeight="1">
      <c r="A5" s="81" t="s">
        <v>36</v>
      </c>
      <c r="B5" s="81"/>
      <c r="C5" s="81"/>
      <c r="D5" s="81"/>
      <c r="E5" s="81"/>
    </row>
    <row r="6" spans="1:5" ht="12" customHeight="1">
      <c r="A6" s="6">
        <v>41</v>
      </c>
      <c r="B6" s="7">
        <v>41.1</v>
      </c>
      <c r="C6" s="7">
        <v>41.2</v>
      </c>
      <c r="D6" s="7">
        <v>41.3</v>
      </c>
      <c r="E6" s="7">
        <v>41.4</v>
      </c>
    </row>
    <row r="7" spans="1:5" ht="41.25" customHeight="1">
      <c r="A7" s="73"/>
      <c r="B7" s="27" t="s">
        <v>37</v>
      </c>
      <c r="C7" s="33" t="s">
        <v>38</v>
      </c>
      <c r="D7" s="34" t="s">
        <v>39</v>
      </c>
      <c r="E7" s="28" t="s">
        <v>40</v>
      </c>
    </row>
    <row r="8" spans="1:5" ht="124.5" customHeight="1">
      <c r="A8" s="82"/>
      <c r="B8" s="31" t="str">
        <f>C3</f>
        <v xml:space="preserve">Техническое перевооружение воздушной линии 0,4 кВ  от КТП-47/3, 47/73  ст.Межениновка </v>
      </c>
      <c r="C8" s="47" t="s">
        <v>100</v>
      </c>
      <c r="D8" s="47" t="s">
        <v>97</v>
      </c>
      <c r="E8" s="32"/>
    </row>
    <row r="9" spans="1:5" ht="39" customHeight="1">
      <c r="A9" s="83" t="s">
        <v>41</v>
      </c>
      <c r="B9" s="83"/>
      <c r="C9" s="83"/>
      <c r="D9" s="83"/>
      <c r="E9" s="83"/>
    </row>
    <row r="10" spans="1:5" ht="12" customHeight="1">
      <c r="A10" s="6">
        <v>42</v>
      </c>
      <c r="B10" s="7">
        <v>42.1</v>
      </c>
      <c r="C10" s="7">
        <v>42.2</v>
      </c>
      <c r="D10" s="84">
        <v>42.3</v>
      </c>
      <c r="E10" s="85"/>
    </row>
    <row r="11" spans="1:5" ht="14.1" customHeight="1">
      <c r="A11" s="73"/>
      <c r="B11" s="5" t="s">
        <v>42</v>
      </c>
      <c r="C11" s="5" t="s">
        <v>43</v>
      </c>
      <c r="D11" s="67" t="s">
        <v>44</v>
      </c>
      <c r="E11" s="69"/>
    </row>
    <row r="12" spans="1:5" ht="12" customHeight="1">
      <c r="A12" s="74"/>
      <c r="B12" s="9"/>
      <c r="C12" s="4"/>
      <c r="D12" s="75"/>
      <c r="E12" s="76"/>
    </row>
    <row r="13" spans="1:5" ht="12" customHeight="1">
      <c r="A13" s="74"/>
      <c r="B13" s="9"/>
      <c r="C13" s="2"/>
      <c r="D13" s="77"/>
      <c r="E13" s="78"/>
    </row>
    <row r="14" spans="1:5" ht="14.1" customHeight="1">
      <c r="A14" s="74"/>
      <c r="B14" s="9"/>
      <c r="C14" s="3"/>
      <c r="D14" s="79"/>
      <c r="E14" s="80"/>
    </row>
  </sheetData>
  <mergeCells count="14">
    <mergeCell ref="A1:E1"/>
    <mergeCell ref="A2:A3"/>
    <mergeCell ref="C2:E2"/>
    <mergeCell ref="C3:E3"/>
    <mergeCell ref="A11:A14"/>
    <mergeCell ref="D11:E11"/>
    <mergeCell ref="D12:E12"/>
    <mergeCell ref="D13:E13"/>
    <mergeCell ref="D14:E14"/>
    <mergeCell ref="A5:E5"/>
    <mergeCell ref="A7:A8"/>
    <mergeCell ref="A9:E9"/>
    <mergeCell ref="D10:E10"/>
    <mergeCell ref="A4:E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selection activeCell="K29" sqref="K29"/>
    </sheetView>
  </sheetViews>
  <sheetFormatPr defaultRowHeight="12.75"/>
  <cols>
    <col min="1" max="1" width="10.5" customWidth="1"/>
    <col min="2" max="2" width="63.33203125" style="10" customWidth="1"/>
    <col min="3" max="3" width="34" style="26" customWidth="1"/>
    <col min="4" max="4" width="30.6640625" style="26" customWidth="1"/>
    <col min="5" max="5" width="14.1640625" style="26" customWidth="1"/>
    <col min="6" max="6" width="26.5" style="26" customWidth="1"/>
    <col min="7" max="8" width="34.83203125" style="26" customWidth="1"/>
  </cols>
  <sheetData>
    <row r="1" spans="1:8" ht="24" customHeight="1">
      <c r="A1" s="99" t="s">
        <v>45</v>
      </c>
      <c r="B1" s="99"/>
      <c r="C1" s="99"/>
      <c r="D1" s="99"/>
      <c r="E1" s="99"/>
      <c r="F1" s="99"/>
      <c r="G1" s="99"/>
      <c r="H1" s="99"/>
    </row>
    <row r="2" spans="1:8" ht="14.1" customHeight="1">
      <c r="A2" s="17">
        <v>43</v>
      </c>
      <c r="B2" s="90">
        <v>43.1</v>
      </c>
      <c r="C2" s="90"/>
      <c r="D2" s="91">
        <v>43.2</v>
      </c>
      <c r="E2" s="91"/>
      <c r="F2" s="91">
        <v>43.3</v>
      </c>
      <c r="G2" s="91"/>
      <c r="H2" s="91"/>
    </row>
    <row r="3" spans="1:8" ht="31.5" customHeight="1">
      <c r="A3" s="92"/>
      <c r="B3" s="100" t="s">
        <v>46</v>
      </c>
      <c r="C3" s="24" t="s">
        <v>47</v>
      </c>
      <c r="D3" s="94" t="s">
        <v>48</v>
      </c>
      <c r="E3" s="94"/>
      <c r="F3" s="94" t="s">
        <v>49</v>
      </c>
      <c r="G3" s="94"/>
      <c r="H3" s="94"/>
    </row>
    <row r="4" spans="1:8" ht="14.1" customHeight="1">
      <c r="A4" s="92"/>
      <c r="B4" s="100"/>
      <c r="C4" s="101" t="s">
        <v>68</v>
      </c>
      <c r="D4" s="101" t="s">
        <v>68</v>
      </c>
      <c r="E4" s="88"/>
      <c r="F4" s="101" t="s">
        <v>68</v>
      </c>
      <c r="G4" s="88"/>
      <c r="H4" s="88"/>
    </row>
    <row r="5" spans="1:8" ht="14.1" customHeight="1">
      <c r="A5" s="92"/>
      <c r="B5" s="100"/>
      <c r="C5" s="88"/>
      <c r="D5" s="88"/>
      <c r="E5" s="88"/>
      <c r="F5" s="88"/>
      <c r="G5" s="88"/>
      <c r="H5" s="88"/>
    </row>
    <row r="6" spans="1:8" ht="14.1" customHeight="1">
      <c r="A6" s="92"/>
      <c r="B6" s="100"/>
      <c r="C6" s="88"/>
      <c r="D6" s="88"/>
      <c r="E6" s="88"/>
      <c r="F6" s="88"/>
      <c r="G6" s="88"/>
      <c r="H6" s="88"/>
    </row>
    <row r="7" spans="1:8" ht="12" customHeight="1">
      <c r="A7" s="92"/>
      <c r="B7" s="92"/>
      <c r="C7" s="92"/>
      <c r="D7" s="92"/>
      <c r="E7" s="92"/>
      <c r="F7" s="92"/>
      <c r="G7" s="92"/>
      <c r="H7" s="92"/>
    </row>
    <row r="8" spans="1:8" ht="14.1" customHeight="1">
      <c r="A8" s="17">
        <v>44</v>
      </c>
      <c r="B8" s="90">
        <v>44.1</v>
      </c>
      <c r="C8" s="90"/>
      <c r="D8" s="91">
        <v>44.2</v>
      </c>
      <c r="E8" s="91"/>
      <c r="F8" s="91">
        <v>44.3</v>
      </c>
      <c r="G8" s="91"/>
      <c r="H8" s="91"/>
    </row>
    <row r="9" spans="1:8" ht="24.95" customHeight="1">
      <c r="A9" s="92"/>
      <c r="B9" s="100" t="s">
        <v>50</v>
      </c>
      <c r="C9" s="24" t="s">
        <v>51</v>
      </c>
      <c r="D9" s="94" t="s">
        <v>48</v>
      </c>
      <c r="E9" s="94"/>
      <c r="F9" s="94" t="s">
        <v>49</v>
      </c>
      <c r="G9" s="94"/>
      <c r="H9" s="94"/>
    </row>
    <row r="10" spans="1:8" ht="14.1" customHeight="1">
      <c r="A10" s="92"/>
      <c r="B10" s="100"/>
      <c r="C10" s="20" t="s">
        <v>68</v>
      </c>
      <c r="D10" s="101" t="s">
        <v>68</v>
      </c>
      <c r="E10" s="88"/>
      <c r="F10" s="101" t="s">
        <v>68</v>
      </c>
      <c r="G10" s="88"/>
      <c r="H10" s="88"/>
    </row>
    <row r="11" spans="1:8" ht="14.1" customHeight="1">
      <c r="A11" s="92"/>
      <c r="B11" s="100"/>
      <c r="C11" s="14" t="s">
        <v>68</v>
      </c>
      <c r="D11" s="101" t="s">
        <v>68</v>
      </c>
      <c r="E11" s="88"/>
      <c r="F11" s="101" t="s">
        <v>68</v>
      </c>
      <c r="G11" s="88"/>
      <c r="H11" s="88"/>
    </row>
    <row r="12" spans="1:8" ht="14.1" customHeight="1">
      <c r="A12" s="92"/>
      <c r="B12" s="100"/>
      <c r="C12" s="14" t="s">
        <v>68</v>
      </c>
      <c r="D12" s="101" t="s">
        <v>68</v>
      </c>
      <c r="E12" s="88"/>
      <c r="F12" s="101" t="s">
        <v>68</v>
      </c>
      <c r="G12" s="88"/>
      <c r="H12" s="88"/>
    </row>
    <row r="13" spans="1:8" ht="39" customHeight="1">
      <c r="A13" s="58" t="s">
        <v>52</v>
      </c>
      <c r="B13" s="58"/>
      <c r="C13" s="58"/>
      <c r="D13" s="58"/>
      <c r="E13" s="58"/>
      <c r="F13" s="58"/>
      <c r="G13" s="58"/>
      <c r="H13" s="58"/>
    </row>
    <row r="14" spans="1:8" ht="12.95" customHeight="1">
      <c r="A14" s="17">
        <v>45</v>
      </c>
      <c r="B14" s="90">
        <v>45.1</v>
      </c>
      <c r="C14" s="90"/>
      <c r="D14" s="91">
        <v>45.2</v>
      </c>
      <c r="E14" s="91"/>
      <c r="F14" s="91"/>
      <c r="G14" s="91">
        <v>45.3</v>
      </c>
      <c r="H14" s="91"/>
    </row>
    <row r="15" spans="1:8" ht="29.1" customHeight="1">
      <c r="A15" s="92"/>
      <c r="B15" s="94" t="s">
        <v>53</v>
      </c>
      <c r="C15" s="94"/>
      <c r="D15" s="88" t="s">
        <v>54</v>
      </c>
      <c r="E15" s="88"/>
      <c r="F15" s="88"/>
      <c r="G15" s="94" t="s">
        <v>55</v>
      </c>
      <c r="H15" s="94"/>
    </row>
    <row r="16" spans="1:8" ht="23.1" customHeight="1">
      <c r="A16" s="92"/>
      <c r="B16" s="94"/>
      <c r="C16" s="94"/>
      <c r="D16" s="88"/>
      <c r="E16" s="88"/>
      <c r="F16" s="88"/>
      <c r="G16" s="24" t="s">
        <v>56</v>
      </c>
      <c r="H16" s="24" t="s">
        <v>57</v>
      </c>
    </row>
    <row r="17" spans="1:8" ht="12" customHeight="1">
      <c r="A17" s="92"/>
      <c r="B17" s="97" t="s">
        <v>74</v>
      </c>
      <c r="C17" s="97"/>
      <c r="D17" s="88"/>
      <c r="E17" s="88"/>
      <c r="F17" s="88"/>
      <c r="G17" s="36"/>
      <c r="H17" s="36"/>
    </row>
    <row r="18" spans="1:8">
      <c r="A18" s="92"/>
      <c r="B18" s="87" t="s">
        <v>80</v>
      </c>
      <c r="C18" s="87"/>
      <c r="D18" s="88"/>
      <c r="E18" s="88"/>
      <c r="F18" s="88"/>
      <c r="G18" s="38" t="s">
        <v>93</v>
      </c>
      <c r="H18" s="38" t="s">
        <v>94</v>
      </c>
    </row>
    <row r="19" spans="1:8">
      <c r="A19" s="92"/>
      <c r="B19" s="87" t="s">
        <v>78</v>
      </c>
      <c r="C19" s="87"/>
      <c r="D19" s="88"/>
      <c r="E19" s="88"/>
      <c r="F19" s="88"/>
      <c r="G19" s="38" t="s">
        <v>101</v>
      </c>
      <c r="H19" s="38" t="s">
        <v>101</v>
      </c>
    </row>
    <row r="20" spans="1:8" ht="12" customHeight="1">
      <c r="A20" s="92"/>
      <c r="B20" s="97" t="s">
        <v>71</v>
      </c>
      <c r="C20" s="97"/>
      <c r="D20" s="88"/>
      <c r="E20" s="88"/>
      <c r="F20" s="88"/>
      <c r="G20" s="35"/>
      <c r="H20" s="35"/>
    </row>
    <row r="21" spans="1:8">
      <c r="A21" s="92"/>
      <c r="B21" s="87" t="s">
        <v>79</v>
      </c>
      <c r="C21" s="87"/>
      <c r="D21" s="88"/>
      <c r="E21" s="88"/>
      <c r="F21" s="98"/>
      <c r="G21" s="38" t="s">
        <v>101</v>
      </c>
      <c r="H21" s="38" t="s">
        <v>101</v>
      </c>
    </row>
    <row r="22" spans="1:8">
      <c r="A22" s="92"/>
      <c r="B22" s="87" t="s">
        <v>75</v>
      </c>
      <c r="C22" s="87"/>
      <c r="D22" s="88"/>
      <c r="E22" s="88"/>
      <c r="F22" s="98"/>
      <c r="G22" s="38" t="s">
        <v>101</v>
      </c>
      <c r="H22" s="38" t="s">
        <v>101</v>
      </c>
    </row>
    <row r="23" spans="1:8" ht="12" customHeight="1">
      <c r="A23" s="92"/>
      <c r="B23" s="97" t="s">
        <v>72</v>
      </c>
      <c r="C23" s="97"/>
      <c r="D23" s="88"/>
      <c r="E23" s="88"/>
      <c r="F23" s="88"/>
      <c r="G23" s="35"/>
      <c r="H23" s="35"/>
    </row>
    <row r="24" spans="1:8">
      <c r="A24" s="92"/>
      <c r="B24" s="87" t="s">
        <v>73</v>
      </c>
      <c r="C24" s="87"/>
      <c r="D24" s="88"/>
      <c r="E24" s="88"/>
      <c r="F24" s="88"/>
      <c r="G24" s="38" t="s">
        <v>101</v>
      </c>
      <c r="H24" s="38" t="s">
        <v>101</v>
      </c>
    </row>
    <row r="25" spans="1:8">
      <c r="A25" s="92"/>
      <c r="B25" s="87" t="s">
        <v>76</v>
      </c>
      <c r="C25" s="87"/>
      <c r="D25" s="88"/>
      <c r="E25" s="88"/>
      <c r="F25" s="88"/>
      <c r="G25" s="38" t="s">
        <v>101</v>
      </c>
      <c r="H25" s="38" t="s">
        <v>101</v>
      </c>
    </row>
    <row r="26" spans="1:8" ht="27" customHeight="1">
      <c r="A26" s="92"/>
      <c r="B26" s="89" t="s">
        <v>58</v>
      </c>
      <c r="C26" s="89"/>
      <c r="D26" s="89"/>
      <c r="E26" s="89"/>
      <c r="F26" s="89"/>
      <c r="G26" s="35">
        <v>2022</v>
      </c>
      <c r="H26" s="35">
        <v>2024</v>
      </c>
    </row>
    <row r="27" spans="1:8" ht="51" customHeight="1">
      <c r="A27" s="58" t="s">
        <v>59</v>
      </c>
      <c r="B27" s="58"/>
      <c r="C27" s="58"/>
      <c r="D27" s="58"/>
      <c r="E27" s="58"/>
      <c r="F27" s="58"/>
      <c r="G27" s="58"/>
      <c r="H27" s="58"/>
    </row>
    <row r="28" spans="1:8" ht="14.1" customHeight="1">
      <c r="A28" s="17">
        <v>46</v>
      </c>
      <c r="B28" s="21">
        <v>46.1</v>
      </c>
      <c r="C28" s="25">
        <v>46.2</v>
      </c>
      <c r="D28" s="25">
        <v>46.3</v>
      </c>
      <c r="E28" s="91">
        <v>46.4</v>
      </c>
      <c r="F28" s="91"/>
      <c r="G28" s="25">
        <v>46.5</v>
      </c>
      <c r="H28" s="25">
        <v>46.6</v>
      </c>
    </row>
    <row r="29" spans="1:8" ht="132.75" customHeight="1">
      <c r="A29" s="92"/>
      <c r="B29" s="22" t="s">
        <v>60</v>
      </c>
      <c r="C29" s="24" t="s">
        <v>61</v>
      </c>
      <c r="D29" s="24" t="s">
        <v>62</v>
      </c>
      <c r="E29" s="93" t="s">
        <v>92</v>
      </c>
      <c r="F29" s="94"/>
      <c r="G29" s="24" t="s">
        <v>63</v>
      </c>
      <c r="H29" s="24" t="s">
        <v>64</v>
      </c>
    </row>
    <row r="30" spans="1:8" ht="62.25" customHeight="1">
      <c r="A30" s="92"/>
      <c r="B30" s="18" t="str">
        <f>'Table 3'!B8</f>
        <v xml:space="preserve">Техническое перевооружение воздушной линии 0,4 кВ  от КТП-47/3, 47/73  ст.Межениновка </v>
      </c>
      <c r="C30" s="35" t="str">
        <f>'Table 3'!D8</f>
        <v>КТП-160/10/0,4 (взамен КТП-47/3, 47/73),  провод СИП-2 3х50+1х54,6  - 2,453 км; СИП-4 2х16 - 0,534 км, кабель АВПбШв 4х95 - 0,072 км, АВПбШв 4х35 - 0,041 км, АВПбШв 4х25 - 0,022 км, опоры деревянные.</v>
      </c>
      <c r="D30" s="37">
        <v>25</v>
      </c>
      <c r="E30" s="95">
        <v>19.194099999999999</v>
      </c>
      <c r="F30" s="95"/>
      <c r="G30" s="42">
        <v>19.194099999999999</v>
      </c>
      <c r="H30" s="49" t="s">
        <v>102</v>
      </c>
    </row>
    <row r="31" spans="1:8" ht="14.1" customHeight="1">
      <c r="A31" s="92"/>
      <c r="B31" s="23" t="s">
        <v>65</v>
      </c>
      <c r="C31" s="14"/>
      <c r="D31" s="14"/>
      <c r="E31" s="96">
        <f>E30</f>
        <v>19.194099999999999</v>
      </c>
      <c r="F31" s="96"/>
      <c r="G31" s="43">
        <f>SUM(G30:G30)</f>
        <v>19.194099999999999</v>
      </c>
      <c r="H31" s="14"/>
    </row>
  </sheetData>
  <mergeCells count="58">
    <mergeCell ref="A3:A6"/>
    <mergeCell ref="B3:B6"/>
    <mergeCell ref="D3:E3"/>
    <mergeCell ref="F3:H3"/>
    <mergeCell ref="C4:C6"/>
    <mergeCell ref="D4:E6"/>
    <mergeCell ref="F4:H6"/>
    <mergeCell ref="A1:H1"/>
    <mergeCell ref="B2:C2"/>
    <mergeCell ref="D2:E2"/>
    <mergeCell ref="F2:H2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7:H7"/>
    <mergeCell ref="B8:C8"/>
    <mergeCell ref="D8:E8"/>
    <mergeCell ref="F8:H8"/>
    <mergeCell ref="A15:A26"/>
    <mergeCell ref="B15:C16"/>
    <mergeCell ref="D15:F16"/>
    <mergeCell ref="G15:H15"/>
    <mergeCell ref="B17:C17"/>
    <mergeCell ref="D17:F17"/>
    <mergeCell ref="B19:C19"/>
    <mergeCell ref="D19:F19"/>
    <mergeCell ref="B21:C21"/>
    <mergeCell ref="D21:F21"/>
    <mergeCell ref="B23:C23"/>
    <mergeCell ref="D22:F22"/>
    <mergeCell ref="D23:F23"/>
    <mergeCell ref="B20:C20"/>
    <mergeCell ref="A27:H27"/>
    <mergeCell ref="E28:F28"/>
    <mergeCell ref="A29:A31"/>
    <mergeCell ref="E29:F29"/>
    <mergeCell ref="E30:F30"/>
    <mergeCell ref="E31:F31"/>
    <mergeCell ref="B18:C18"/>
    <mergeCell ref="D18:F18"/>
    <mergeCell ref="D20:F20"/>
    <mergeCell ref="A13:H13"/>
    <mergeCell ref="B14:C14"/>
    <mergeCell ref="D14:F14"/>
    <mergeCell ref="G14:H14"/>
    <mergeCell ref="B22:C22"/>
    <mergeCell ref="D24:F24"/>
    <mergeCell ref="B26:F26"/>
    <mergeCell ref="D25:F25"/>
    <mergeCell ref="B25:C25"/>
    <mergeCell ref="B24:C2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6"/>
  <sheetViews>
    <sheetView topLeftCell="B1" zoomScale="80" zoomScaleNormal="80" workbookViewId="0">
      <selection activeCell="B5" sqref="B5:B6"/>
    </sheetView>
  </sheetViews>
  <sheetFormatPr defaultRowHeight="12.75"/>
  <cols>
    <col min="1" max="1" width="10.5" customWidth="1"/>
    <col min="2" max="2" width="234.1640625" customWidth="1"/>
  </cols>
  <sheetData>
    <row r="1" spans="1:2" ht="11.1" customHeight="1">
      <c r="A1" s="102" t="s">
        <v>66</v>
      </c>
      <c r="B1" s="102"/>
    </row>
    <row r="2" spans="1:2" ht="12" customHeight="1">
      <c r="A2" s="1">
        <v>47</v>
      </c>
      <c r="B2" s="103"/>
    </row>
    <row r="3" spans="1:2" ht="36" customHeight="1">
      <c r="A3" s="8"/>
      <c r="B3" s="104"/>
    </row>
    <row r="4" spans="1:2" ht="36" customHeight="1">
      <c r="A4" s="105" t="s">
        <v>67</v>
      </c>
      <c r="B4" s="105"/>
    </row>
    <row r="5" spans="1:2" ht="12" customHeight="1">
      <c r="A5" s="1">
        <v>48</v>
      </c>
      <c r="B5" s="106" t="str">
        <f>CONCATENATE('Table 1'!C11,'Table 1'!C10)</f>
        <v>Томский район, с. МежениновкаТомская область</v>
      </c>
    </row>
    <row r="6" spans="1:2" ht="360" customHeight="1">
      <c r="A6" s="8"/>
      <c r="B6" s="104"/>
    </row>
  </sheetData>
  <mergeCells count="4">
    <mergeCell ref="A1:B1"/>
    <mergeCell ref="B2:B3"/>
    <mergeCell ref="A4:B4"/>
    <mergeCell ref="B5:B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DoroninaOA</cp:lastModifiedBy>
  <dcterms:created xsi:type="dcterms:W3CDTF">2017-02-28T07:49:56Z</dcterms:created>
  <dcterms:modified xsi:type="dcterms:W3CDTF">2023-03-24T08:12:58Z</dcterms:modified>
</cp:coreProperties>
</file>