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9_0_69_" sheetId="1" r:id="rId1"/>
  </sheets>
  <externalReferences>
    <externalReference r:id="rId2"/>
  </externalReferences>
  <definedNames>
    <definedName name="_xlnm._FilterDatabase" localSheetId="0" hidden="1">Н0228_1037000158513_09_0_69_!$A$17:$AZ$113</definedName>
    <definedName name="_xlnm.Print_Titles" localSheetId="0">Н0228_1037000158513_09_0_69_!$13:$17</definedName>
    <definedName name="_xlnm.Print_Area" localSheetId="0">Н0228_1037000158513_09_0_69_!$A$1:$J$113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3" i="1" l="1"/>
  <c r="C113" i="1"/>
  <c r="B113" i="1"/>
  <c r="A113" i="1"/>
  <c r="I112" i="1"/>
  <c r="C112" i="1"/>
  <c r="B112" i="1"/>
  <c r="A112" i="1"/>
  <c r="I111" i="1"/>
  <c r="C111" i="1"/>
  <c r="B111" i="1"/>
  <c r="A111" i="1"/>
  <c r="I110" i="1"/>
  <c r="C110" i="1"/>
  <c r="B110" i="1"/>
  <c r="A110" i="1"/>
  <c r="I109" i="1"/>
  <c r="C109" i="1"/>
  <c r="B109" i="1"/>
  <c r="A109" i="1"/>
  <c r="I108" i="1"/>
  <c r="C108" i="1"/>
  <c r="B108" i="1"/>
  <c r="A108" i="1"/>
  <c r="I107" i="1"/>
  <c r="C107" i="1"/>
  <c r="B107" i="1"/>
  <c r="A107" i="1"/>
  <c r="I106" i="1"/>
  <c r="C106" i="1"/>
  <c r="B106" i="1"/>
  <c r="A106" i="1"/>
  <c r="I105" i="1"/>
  <c r="C105" i="1"/>
  <c r="B105" i="1"/>
  <c r="A105" i="1"/>
  <c r="I104" i="1"/>
  <c r="C104" i="1"/>
  <c r="B104" i="1"/>
  <c r="A104" i="1"/>
  <c r="I103" i="1"/>
  <c r="C103" i="1"/>
  <c r="B103" i="1"/>
  <c r="A103" i="1"/>
  <c r="I102" i="1"/>
  <c r="C102" i="1"/>
  <c r="B102" i="1"/>
  <c r="A102" i="1"/>
  <c r="I101" i="1"/>
  <c r="C101" i="1"/>
  <c r="B101" i="1"/>
  <c r="A101" i="1"/>
  <c r="I100" i="1"/>
  <c r="C100" i="1"/>
  <c r="B100" i="1"/>
  <c r="A100" i="1"/>
  <c r="I99" i="1"/>
  <c r="C99" i="1"/>
  <c r="B99" i="1"/>
  <c r="A99" i="1"/>
  <c r="I98" i="1"/>
  <c r="C98" i="1"/>
  <c r="B98" i="1"/>
  <c r="A98" i="1"/>
  <c r="I97" i="1"/>
  <c r="C97" i="1"/>
  <c r="B97" i="1"/>
  <c r="A97" i="1"/>
  <c r="I96" i="1"/>
  <c r="C96" i="1"/>
  <c r="B96" i="1"/>
  <c r="A96" i="1"/>
  <c r="I95" i="1"/>
  <c r="C95" i="1"/>
  <c r="B95" i="1"/>
  <c r="A95" i="1"/>
  <c r="I94" i="1"/>
  <c r="C94" i="1"/>
  <c r="B94" i="1"/>
  <c r="A94" i="1"/>
  <c r="I93" i="1"/>
  <c r="C93" i="1"/>
  <c r="B93" i="1"/>
  <c r="A93" i="1"/>
  <c r="I92" i="1"/>
  <c r="C92" i="1"/>
  <c r="B92" i="1"/>
  <c r="A92" i="1"/>
  <c r="I91" i="1"/>
  <c r="C91" i="1"/>
  <c r="B91" i="1"/>
  <c r="A91" i="1"/>
  <c r="H90" i="1"/>
  <c r="G90" i="1"/>
  <c r="F90" i="1"/>
  <c r="F24" i="1" s="1"/>
  <c r="E90" i="1"/>
  <c r="D90" i="1"/>
  <c r="I90" i="1" s="1"/>
  <c r="C90" i="1"/>
  <c r="B90" i="1"/>
  <c r="A90" i="1"/>
  <c r="I89" i="1"/>
  <c r="C89" i="1"/>
  <c r="B89" i="1"/>
  <c r="A89" i="1"/>
  <c r="I88" i="1"/>
  <c r="C88" i="1"/>
  <c r="B88" i="1"/>
  <c r="A88" i="1"/>
  <c r="I87" i="1"/>
  <c r="C87" i="1"/>
  <c r="B87" i="1"/>
  <c r="A87" i="1"/>
  <c r="I86" i="1"/>
  <c r="C86" i="1"/>
  <c r="B86" i="1"/>
  <c r="A86" i="1"/>
  <c r="I85" i="1"/>
  <c r="C85" i="1"/>
  <c r="B85" i="1"/>
  <c r="A85" i="1"/>
  <c r="I84" i="1"/>
  <c r="C84" i="1"/>
  <c r="B84" i="1"/>
  <c r="A84" i="1"/>
  <c r="I83" i="1"/>
  <c r="C83" i="1"/>
  <c r="B83" i="1"/>
  <c r="A83" i="1"/>
  <c r="I82" i="1"/>
  <c r="C82" i="1"/>
  <c r="B82" i="1"/>
  <c r="A82" i="1"/>
  <c r="I81" i="1"/>
  <c r="C81" i="1"/>
  <c r="B81" i="1"/>
  <c r="A81" i="1"/>
  <c r="I80" i="1"/>
  <c r="C80" i="1"/>
  <c r="B80" i="1"/>
  <c r="A80" i="1"/>
  <c r="I79" i="1"/>
  <c r="C79" i="1"/>
  <c r="B79" i="1"/>
  <c r="A79" i="1"/>
  <c r="I78" i="1"/>
  <c r="C78" i="1"/>
  <c r="B78" i="1"/>
  <c r="A78" i="1"/>
  <c r="H77" i="1"/>
  <c r="G77" i="1"/>
  <c r="F77" i="1"/>
  <c r="E77" i="1"/>
  <c r="I77" i="1" s="1"/>
  <c r="D77" i="1"/>
  <c r="C77" i="1"/>
  <c r="B77" i="1"/>
  <c r="A77" i="1"/>
  <c r="I76" i="1"/>
  <c r="C76" i="1"/>
  <c r="B76" i="1"/>
  <c r="A76" i="1"/>
  <c r="H75" i="1"/>
  <c r="G75" i="1"/>
  <c r="F75" i="1"/>
  <c r="E75" i="1"/>
  <c r="D75" i="1"/>
  <c r="D73" i="1" s="1"/>
  <c r="C75" i="1"/>
  <c r="B75" i="1"/>
  <c r="A75" i="1"/>
  <c r="I74" i="1"/>
  <c r="C74" i="1"/>
  <c r="B74" i="1"/>
  <c r="A74" i="1"/>
  <c r="C73" i="1"/>
  <c r="B73" i="1"/>
  <c r="A73" i="1"/>
  <c r="I72" i="1"/>
  <c r="C72" i="1"/>
  <c r="B72" i="1"/>
  <c r="A72" i="1"/>
  <c r="C71" i="1"/>
  <c r="B71" i="1"/>
  <c r="A71" i="1"/>
  <c r="H70" i="1"/>
  <c r="G70" i="1"/>
  <c r="F70" i="1"/>
  <c r="E70" i="1"/>
  <c r="I70" i="1" s="1"/>
  <c r="D70" i="1"/>
  <c r="C70" i="1"/>
  <c r="B70" i="1"/>
  <c r="A70" i="1"/>
  <c r="I69" i="1"/>
  <c r="C69" i="1"/>
  <c r="B69" i="1"/>
  <c r="A69" i="1"/>
  <c r="I68" i="1"/>
  <c r="C68" i="1"/>
  <c r="B68" i="1"/>
  <c r="A68" i="1"/>
  <c r="I67" i="1"/>
  <c r="C67" i="1"/>
  <c r="B67" i="1"/>
  <c r="A67" i="1"/>
  <c r="I66" i="1"/>
  <c r="C66" i="1"/>
  <c r="B66" i="1"/>
  <c r="A66" i="1"/>
  <c r="I65" i="1"/>
  <c r="C65" i="1"/>
  <c r="B65" i="1"/>
  <c r="A65" i="1"/>
  <c r="H64" i="1"/>
  <c r="G64" i="1"/>
  <c r="F64" i="1"/>
  <c r="F57" i="1" s="1"/>
  <c r="E64" i="1"/>
  <c r="D64" i="1"/>
  <c r="I64" i="1" s="1"/>
  <c r="C64" i="1"/>
  <c r="B64" i="1"/>
  <c r="A64" i="1"/>
  <c r="I63" i="1"/>
  <c r="C63" i="1"/>
  <c r="B63" i="1"/>
  <c r="A63" i="1"/>
  <c r="I62" i="1"/>
  <c r="C62" i="1"/>
  <c r="B62" i="1"/>
  <c r="A62" i="1"/>
  <c r="I61" i="1"/>
  <c r="C61" i="1"/>
  <c r="B61" i="1"/>
  <c r="A61" i="1"/>
  <c r="I60" i="1"/>
  <c r="C60" i="1"/>
  <c r="B60" i="1"/>
  <c r="A60" i="1"/>
  <c r="I59" i="1"/>
  <c r="C59" i="1"/>
  <c r="B59" i="1"/>
  <c r="A59" i="1"/>
  <c r="H58" i="1"/>
  <c r="G58" i="1"/>
  <c r="G57" i="1" s="1"/>
  <c r="G43" i="1" s="1"/>
  <c r="G20" i="1" s="1"/>
  <c r="F58" i="1"/>
  <c r="E58" i="1"/>
  <c r="I58" i="1" s="1"/>
  <c r="D58" i="1"/>
  <c r="C58" i="1"/>
  <c r="B58" i="1"/>
  <c r="A58" i="1"/>
  <c r="H57" i="1"/>
  <c r="D57" i="1"/>
  <c r="C57" i="1"/>
  <c r="B57" i="1"/>
  <c r="A57" i="1"/>
  <c r="I56" i="1"/>
  <c r="C56" i="1"/>
  <c r="B56" i="1"/>
  <c r="A56" i="1"/>
  <c r="I55" i="1"/>
  <c r="C55" i="1"/>
  <c r="B55" i="1"/>
  <c r="A55" i="1"/>
  <c r="H54" i="1"/>
  <c r="G54" i="1"/>
  <c r="F54" i="1"/>
  <c r="E54" i="1"/>
  <c r="I54" i="1" s="1"/>
  <c r="D54" i="1"/>
  <c r="C54" i="1"/>
  <c r="B54" i="1"/>
  <c r="A54" i="1"/>
  <c r="I53" i="1"/>
  <c r="C53" i="1"/>
  <c r="B53" i="1"/>
  <c r="A53" i="1"/>
  <c r="I52" i="1"/>
  <c r="C52" i="1"/>
  <c r="B52" i="1"/>
  <c r="A52" i="1"/>
  <c r="I51" i="1"/>
  <c r="C51" i="1"/>
  <c r="B51" i="1"/>
  <c r="A51" i="1"/>
  <c r="I50" i="1"/>
  <c r="C50" i="1"/>
  <c r="B50" i="1"/>
  <c r="A50" i="1"/>
  <c r="I49" i="1"/>
  <c r="C49" i="1"/>
  <c r="B49" i="1"/>
  <c r="A49" i="1"/>
  <c r="I48" i="1"/>
  <c r="C48" i="1"/>
  <c r="B48" i="1"/>
  <c r="A48" i="1"/>
  <c r="I47" i="1"/>
  <c r="C47" i="1"/>
  <c r="B47" i="1"/>
  <c r="A47" i="1"/>
  <c r="H46" i="1"/>
  <c r="G46" i="1"/>
  <c r="F46" i="1"/>
  <c r="E46" i="1"/>
  <c r="D46" i="1"/>
  <c r="I46" i="1" s="1"/>
  <c r="C46" i="1"/>
  <c r="B46" i="1"/>
  <c r="A46" i="1"/>
  <c r="C45" i="1"/>
  <c r="B45" i="1"/>
  <c r="A45" i="1"/>
  <c r="H44" i="1"/>
  <c r="H43" i="1" s="1"/>
  <c r="H20" i="1" s="1"/>
  <c r="G44" i="1"/>
  <c r="F44" i="1"/>
  <c r="F43" i="1" s="1"/>
  <c r="F20" i="1" s="1"/>
  <c r="E44" i="1"/>
  <c r="D44" i="1"/>
  <c r="I44" i="1" s="1"/>
  <c r="C44" i="1"/>
  <c r="B44" i="1"/>
  <c r="A44" i="1"/>
  <c r="C43" i="1"/>
  <c r="B43" i="1"/>
  <c r="A43" i="1"/>
  <c r="I42" i="1"/>
  <c r="C42" i="1"/>
  <c r="B42" i="1"/>
  <c r="A42" i="1"/>
  <c r="I41" i="1"/>
  <c r="C41" i="1"/>
  <c r="B41" i="1"/>
  <c r="A41" i="1"/>
  <c r="H40" i="1"/>
  <c r="G40" i="1"/>
  <c r="F40" i="1"/>
  <c r="E40" i="1"/>
  <c r="D40" i="1"/>
  <c r="I40" i="1" s="1"/>
  <c r="C40" i="1"/>
  <c r="B40" i="1"/>
  <c r="A40" i="1"/>
  <c r="I39" i="1"/>
  <c r="C39" i="1"/>
  <c r="B39" i="1"/>
  <c r="A39" i="1"/>
  <c r="I38" i="1"/>
  <c r="C38" i="1"/>
  <c r="B38" i="1"/>
  <c r="A38" i="1"/>
  <c r="I37" i="1"/>
  <c r="C37" i="1"/>
  <c r="B37" i="1"/>
  <c r="A37" i="1"/>
  <c r="I36" i="1"/>
  <c r="C36" i="1"/>
  <c r="B36" i="1"/>
  <c r="A36" i="1"/>
  <c r="I35" i="1"/>
  <c r="C35" i="1"/>
  <c r="B35" i="1"/>
  <c r="A35" i="1"/>
  <c r="I34" i="1"/>
  <c r="C34" i="1"/>
  <c r="B34" i="1"/>
  <c r="A34" i="1"/>
  <c r="H33" i="1"/>
  <c r="G33" i="1"/>
  <c r="F33" i="1"/>
  <c r="E33" i="1"/>
  <c r="I33" i="1" s="1"/>
  <c r="D33" i="1"/>
  <c r="C33" i="1"/>
  <c r="B33" i="1"/>
  <c r="A33" i="1"/>
  <c r="I32" i="1"/>
  <c r="C32" i="1"/>
  <c r="B32" i="1"/>
  <c r="A32" i="1"/>
  <c r="I31" i="1"/>
  <c r="C31" i="1"/>
  <c r="B31" i="1"/>
  <c r="A31" i="1"/>
  <c r="H30" i="1"/>
  <c r="G30" i="1"/>
  <c r="F30" i="1"/>
  <c r="F25" i="1" s="1"/>
  <c r="F19" i="1" s="1"/>
  <c r="F18" i="1" s="1"/>
  <c r="E30" i="1"/>
  <c r="D30" i="1"/>
  <c r="I30" i="1" s="1"/>
  <c r="C30" i="1"/>
  <c r="B30" i="1"/>
  <c r="A30" i="1"/>
  <c r="I29" i="1"/>
  <c r="C29" i="1"/>
  <c r="B29" i="1"/>
  <c r="A29" i="1"/>
  <c r="I28" i="1"/>
  <c r="C28" i="1"/>
  <c r="B28" i="1"/>
  <c r="A28" i="1"/>
  <c r="I27" i="1"/>
  <c r="C27" i="1"/>
  <c r="B27" i="1"/>
  <c r="A27" i="1"/>
  <c r="H26" i="1"/>
  <c r="G26" i="1"/>
  <c r="G25" i="1" s="1"/>
  <c r="G19" i="1" s="1"/>
  <c r="F26" i="1"/>
  <c r="E26" i="1"/>
  <c r="I26" i="1" s="1"/>
  <c r="D26" i="1"/>
  <c r="C26" i="1"/>
  <c r="B26" i="1"/>
  <c r="A26" i="1"/>
  <c r="H25" i="1"/>
  <c r="H19" i="1" s="1"/>
  <c r="H18" i="1" s="1"/>
  <c r="D25" i="1"/>
  <c r="D19" i="1" s="1"/>
  <c r="C25" i="1"/>
  <c r="B25" i="1"/>
  <c r="A25" i="1"/>
  <c r="H24" i="1"/>
  <c r="G24" i="1"/>
  <c r="E24" i="1"/>
  <c r="I24" i="1" s="1"/>
  <c r="D24" i="1"/>
  <c r="C24" i="1"/>
  <c r="B24" i="1"/>
  <c r="A24" i="1"/>
  <c r="H23" i="1"/>
  <c r="G23" i="1"/>
  <c r="F23" i="1"/>
  <c r="E23" i="1"/>
  <c r="D23" i="1"/>
  <c r="I23" i="1" s="1"/>
  <c r="C23" i="1"/>
  <c r="B23" i="1"/>
  <c r="A23" i="1"/>
  <c r="H22" i="1"/>
  <c r="G22" i="1"/>
  <c r="F22" i="1"/>
  <c r="E22" i="1"/>
  <c r="I22" i="1" s="1"/>
  <c r="D22" i="1"/>
  <c r="C22" i="1"/>
  <c r="B22" i="1"/>
  <c r="A22" i="1"/>
  <c r="C21" i="1"/>
  <c r="B21" i="1"/>
  <c r="A21" i="1"/>
  <c r="C20" i="1"/>
  <c r="B20" i="1"/>
  <c r="A20" i="1"/>
  <c r="C19" i="1"/>
  <c r="B19" i="1"/>
  <c r="A19" i="1"/>
  <c r="C18" i="1"/>
  <c r="B18" i="1"/>
  <c r="A18" i="1"/>
  <c r="G18" i="1" l="1"/>
  <c r="D21" i="1"/>
  <c r="I21" i="1" s="1"/>
  <c r="I73" i="1"/>
  <c r="E25" i="1"/>
  <c r="E19" i="1" s="1"/>
  <c r="I25" i="1"/>
  <c r="D43" i="1"/>
  <c r="E57" i="1"/>
  <c r="I57" i="1" s="1"/>
  <c r="I75" i="1"/>
  <c r="E43" i="1"/>
  <c r="E20" i="1" s="1"/>
  <c r="E18" i="1" l="1"/>
  <c r="I19" i="1"/>
  <c r="D20" i="1"/>
  <c r="I43" i="1"/>
  <c r="I20" i="1" l="1"/>
  <c r="D18" i="1"/>
  <c r="I18" i="1" s="1"/>
</calcChain>
</file>

<file path=xl/sharedStrings.xml><?xml version="1.0" encoding="utf-8"?>
<sst xmlns="http://schemas.openxmlformats.org/spreadsheetml/2006/main" count="134" uniqueCount="27">
  <si>
    <t>Приложение  № 9</t>
  </si>
  <si>
    <t>к приказу Минэнерго России</t>
  </si>
  <si>
    <t>от 5 мая 2016 г. № 380</t>
  </si>
  <si>
    <t>Форма 9. Краткое описание инвестиционной программы. Показатели энергетической эффективности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</si>
  <si>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    ООО "Горсети"        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</si>
  <si>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</si>
  <si>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</si>
  <si>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</si>
  <si>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</si>
  <si>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</si>
  <si>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</si>
  <si>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</si>
  <si>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Наименование показателя энергетической эффективности, единицы измерения</t>
  </si>
  <si>
    <t>Технологический эффект 
2020</t>
  </si>
  <si>
    <t>Технологический эффект 
2021</t>
  </si>
  <si>
    <t>Технологический эффект 
2022</t>
  </si>
  <si>
    <t>Технологический эффект 
2023</t>
  </si>
  <si>
    <t>Технологический эффект 
2024</t>
  </si>
  <si>
    <t>Итого, тыс.кВтч</t>
  </si>
  <si>
    <t>4.1.1</t>
  </si>
  <si>
    <t>4.1.2</t>
  </si>
  <si>
    <t>4.1.3</t>
  </si>
  <si>
    <t>4.1.4</t>
  </si>
  <si>
    <t>4.1.5</t>
  </si>
  <si>
    <t>4.1.6</t>
  </si>
  <si>
    <t>5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</si>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</sst>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29">
    <xf numFmtId="0" fontId="0" fillId="0" borderId="0" xfId="0"/>
    <xf numFmtId="0" fontId="2" fillId="0" borderId="0" xfId="1" applyFont="1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0" fontId="3" fillId="0" borderId="0" xfId="1" applyFont="1" applyFill="1" applyAlignment="1">
      <alignment horizontal="right" vertical="center"/>
    </xf>
    <xf numFmtId="0" fontId="5" fillId="0" borderId="0" xfId="3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9" fillId="0" borderId="0" xfId="4" applyFont="1" applyFill="1" applyAlignment="1">
      <alignment vertical="center"/>
    </xf>
    <xf numFmtId="0" fontId="7" fillId="0" borderId="0" xfId="4" applyFont="1" applyFill="1" applyAlignment="1">
      <alignment vertical="center"/>
    </xf>
    <xf numFmtId="0" fontId="7" fillId="0" borderId="0" xfId="4" applyFont="1" applyFill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0" fontId="11" fillId="0" borderId="0" xfId="1" applyFont="1" applyFill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vertical="center"/>
    </xf>
    <xf numFmtId="0" fontId="13" fillId="0" borderId="2" xfId="6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vertical="center"/>
    </xf>
    <xf numFmtId="0" fontId="13" fillId="0" borderId="2" xfId="6" applyFont="1" applyFill="1" applyBorder="1" applyAlignment="1">
      <alignment horizontal="center" vertical="center" wrapText="1"/>
    </xf>
    <xf numFmtId="0" fontId="14" fillId="0" borderId="2" xfId="6" applyFont="1" applyFill="1" applyBorder="1" applyAlignment="1">
      <alignment horizontal="center" vertical="center"/>
    </xf>
    <xf numFmtId="49" fontId="14" fillId="0" borderId="2" xfId="6" applyNumberFormat="1" applyFont="1" applyFill="1" applyBorder="1" applyAlignment="1">
      <alignment horizontal="center" vertical="center"/>
    </xf>
    <xf numFmtId="49" fontId="9" fillId="0" borderId="2" xfId="4" applyNumberFormat="1" applyFont="1" applyFill="1" applyBorder="1" applyAlignment="1">
      <alignment horizontal="center" vertical="center"/>
    </xf>
    <xf numFmtId="49" fontId="9" fillId="0" borderId="2" xfId="4" applyNumberFormat="1" applyFont="1" applyFill="1" applyBorder="1" applyAlignment="1">
      <alignment horizontal="left" vertical="center" wrapText="1"/>
    </xf>
    <xf numFmtId="2" fontId="12" fillId="0" borderId="2" xfId="1" applyNumberFormat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/>
    </xf>
    <xf numFmtId="49" fontId="7" fillId="0" borderId="2" xfId="4" applyNumberFormat="1" applyFont="1" applyFill="1" applyBorder="1" applyAlignment="1">
      <alignment horizontal="center" vertical="center"/>
    </xf>
    <xf numFmtId="49" fontId="7" fillId="0" borderId="2" xfId="4" applyNumberFormat="1" applyFont="1" applyFill="1" applyBorder="1" applyAlignment="1">
      <alignment horizontal="left" vertical="center" wrapText="1"/>
    </xf>
    <xf numFmtId="2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AV113"/>
  <sheetViews>
    <sheetView tabSelected="1" view="pageBreakPreview" zoomScale="70" zoomScaleNormal="100" zoomScaleSheetLayoutView="70" workbookViewId="0">
      <pane ySplit="17" topLeftCell="A18" activePane="bottomLeft" state="frozen"/>
      <selection pane="bottomLeft" activeCell="G22" sqref="G22"/>
    </sheetView>
  </sheetViews>
  <sheetFormatPr defaultRowHeight="15.75" x14ac:dyDescent="0.25"/>
  <cols>
    <col min="1" max="1" width="13.7109375" style="5" customWidth="1"/>
    <col min="2" max="2" width="36" style="5" customWidth="1"/>
    <col min="3" max="3" width="20.140625" style="5" customWidth="1"/>
    <col min="4" max="4" width="32.140625" style="5" customWidth="1"/>
    <col min="5" max="9" width="33.85546875" style="5" customWidth="1"/>
    <col min="10" max="10" width="22.7109375" style="5" customWidth="1"/>
    <col min="11" max="11" width="5.28515625" style="5" customWidth="1"/>
    <col min="12" max="12" width="5" style="5" customWidth="1"/>
    <col min="13" max="14" width="3.85546875" style="5" customWidth="1"/>
    <col min="15" max="15" width="4.7109375" style="5" customWidth="1"/>
    <col min="16" max="18" width="6.5703125" style="5" customWidth="1"/>
    <col min="19" max="19" width="4.42578125" style="5" customWidth="1"/>
    <col min="20" max="20" width="5.140625" style="5" customWidth="1"/>
    <col min="21" max="21" width="4.42578125" style="5" customWidth="1"/>
    <col min="22" max="22" width="5" style="5" customWidth="1"/>
    <col min="23" max="25" width="6.5703125" style="5" customWidth="1"/>
    <col min="26" max="26" width="7" style="5" customWidth="1"/>
    <col min="27" max="27" width="6.5703125" style="5" customWidth="1"/>
    <col min="28" max="28" width="7.42578125" style="5" customWidth="1"/>
    <col min="29" max="29" width="4" style="5" customWidth="1"/>
    <col min="30" max="30" width="6.5703125" style="5" customWidth="1"/>
    <col min="31" max="31" width="18.42578125" style="5" customWidth="1"/>
    <col min="32" max="32" width="24.28515625" style="5" customWidth="1"/>
    <col min="33" max="33" width="14.42578125" style="5" customWidth="1"/>
    <col min="34" max="34" width="25.5703125" style="5" customWidth="1"/>
    <col min="35" max="35" width="12.42578125" style="5" customWidth="1"/>
    <col min="36" max="36" width="19.85546875" style="5" customWidth="1"/>
    <col min="37" max="38" width="4.7109375" style="5" customWidth="1"/>
    <col min="39" max="39" width="4.28515625" style="5" customWidth="1"/>
    <col min="40" max="40" width="4.42578125" style="5" customWidth="1"/>
    <col min="41" max="41" width="5.140625" style="5" customWidth="1"/>
    <col min="42" max="42" width="5.7109375" style="5" customWidth="1"/>
    <col min="43" max="43" width="6.28515625" style="5" customWidth="1"/>
    <col min="44" max="44" width="6.5703125" style="5" customWidth="1"/>
    <col min="45" max="45" width="6.28515625" style="5" customWidth="1"/>
    <col min="46" max="47" width="5.7109375" style="5" customWidth="1"/>
    <col min="48" max="48" width="14.7109375" style="5" customWidth="1"/>
    <col min="49" max="58" width="5.7109375" style="5" customWidth="1"/>
    <col min="59" max="16384" width="9.140625" style="5"/>
  </cols>
  <sheetData>
    <row r="1" spans="1:48" s="1" customFormat="1" x14ac:dyDescent="0.25">
      <c r="J1" s="2" t="s">
        <v>0</v>
      </c>
    </row>
    <row r="2" spans="1:48" s="1" customFormat="1" x14ac:dyDescent="0.25">
      <c r="J2" s="2" t="s">
        <v>1</v>
      </c>
    </row>
    <row r="3" spans="1:48" s="1" customFormat="1" x14ac:dyDescent="0.25">
      <c r="J3" s="3" t="s">
        <v>2</v>
      </c>
    </row>
    <row r="4" spans="1:48" x14ac:dyDescent="0.25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</row>
    <row r="6" spans="1:48" x14ac:dyDescent="0.25">
      <c r="A6" s="6" t="s">
        <v>4</v>
      </c>
      <c r="B6" s="6"/>
      <c r="C6" s="6"/>
      <c r="D6" s="6"/>
      <c r="E6" s="6"/>
      <c r="F6" s="6"/>
      <c r="G6" s="6"/>
      <c r="H6" s="6"/>
      <c r="I6" s="6"/>
      <c r="J6" s="6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</row>
    <row r="7" spans="1:48" x14ac:dyDescent="0.25">
      <c r="A7" s="6" t="s">
        <v>5</v>
      </c>
      <c r="B7" s="6"/>
      <c r="C7" s="6"/>
      <c r="D7" s="6"/>
      <c r="E7" s="6"/>
      <c r="F7" s="6"/>
      <c r="G7" s="6"/>
      <c r="H7" s="6"/>
      <c r="I7" s="6"/>
      <c r="J7" s="6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</row>
    <row r="8" spans="1:48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</row>
    <row r="9" spans="1:48" x14ac:dyDescent="0.25">
      <c r="A9" s="10" t="s">
        <v>6</v>
      </c>
      <c r="B9" s="10"/>
      <c r="C9" s="10"/>
      <c r="D9" s="10"/>
      <c r="E9" s="10"/>
      <c r="F9" s="10"/>
      <c r="G9" s="10"/>
      <c r="H9" s="10"/>
      <c r="I9" s="10"/>
      <c r="J9" s="10"/>
    </row>
    <row r="10" spans="1:48" ht="33.75" customHeight="1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</row>
    <row r="11" spans="1:48" ht="16.5" customHeight="1" x14ac:dyDescent="0.25">
      <c r="A11" s="12"/>
      <c r="B11" s="12"/>
      <c r="C11" s="12"/>
      <c r="D11" s="12"/>
      <c r="E11" s="12"/>
      <c r="F11" s="12"/>
      <c r="G11" s="12"/>
      <c r="H11" s="12"/>
      <c r="I11" s="12"/>
      <c r="J11" s="12"/>
    </row>
    <row r="12" spans="1:48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4"/>
      <c r="K12" s="14"/>
      <c r="L12" s="14"/>
      <c r="M12" s="14"/>
      <c r="N12" s="14"/>
      <c r="O12" s="14"/>
      <c r="P12" s="14"/>
      <c r="Q12" s="14"/>
      <c r="R12" s="14"/>
    </row>
    <row r="13" spans="1:48" ht="53.25" customHeight="1" x14ac:dyDescent="0.25">
      <c r="A13" s="15" t="s">
        <v>7</v>
      </c>
      <c r="B13" s="15" t="s">
        <v>8</v>
      </c>
      <c r="C13" s="15" t="s">
        <v>9</v>
      </c>
      <c r="D13" s="15" t="s">
        <v>10</v>
      </c>
      <c r="E13" s="15"/>
      <c r="F13" s="15"/>
      <c r="G13" s="15"/>
      <c r="H13" s="15"/>
      <c r="I13" s="15"/>
      <c r="J13" s="16" t="s">
        <v>11</v>
      </c>
      <c r="K13" s="17"/>
      <c r="L13" s="17"/>
      <c r="M13" s="17"/>
      <c r="N13" s="17"/>
      <c r="O13" s="17"/>
      <c r="P13" s="17"/>
      <c r="Q13" s="17"/>
      <c r="R13" s="17"/>
    </row>
    <row r="14" spans="1:48" ht="18" customHeight="1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6"/>
    </row>
    <row r="15" spans="1:48" ht="36" customHeight="1" x14ac:dyDescent="0.25">
      <c r="A15" s="15"/>
      <c r="B15" s="15"/>
      <c r="C15" s="15"/>
      <c r="D15" s="15" t="s">
        <v>12</v>
      </c>
      <c r="E15" s="15"/>
      <c r="F15" s="15"/>
      <c r="G15" s="15"/>
      <c r="H15" s="15"/>
      <c r="I15" s="15"/>
      <c r="J15" s="16"/>
    </row>
    <row r="16" spans="1:48" ht="52.5" customHeight="1" x14ac:dyDescent="0.25">
      <c r="A16" s="15"/>
      <c r="B16" s="15"/>
      <c r="C16" s="15"/>
      <c r="D16" s="18" t="s">
        <v>13</v>
      </c>
      <c r="E16" s="18" t="s">
        <v>14</v>
      </c>
      <c r="F16" s="18" t="s">
        <v>15</v>
      </c>
      <c r="G16" s="18" t="s">
        <v>16</v>
      </c>
      <c r="H16" s="18" t="s">
        <v>17</v>
      </c>
      <c r="I16" s="18" t="s">
        <v>18</v>
      </c>
      <c r="J16" s="16"/>
    </row>
    <row r="17" spans="1:10" x14ac:dyDescent="0.25">
      <c r="A17" s="19">
        <v>1</v>
      </c>
      <c r="B17" s="19">
        <v>2</v>
      </c>
      <c r="C17" s="19">
        <v>3</v>
      </c>
      <c r="D17" s="20" t="s">
        <v>19</v>
      </c>
      <c r="E17" s="20" t="s">
        <v>20</v>
      </c>
      <c r="F17" s="20" t="s">
        <v>21</v>
      </c>
      <c r="G17" s="20" t="s">
        <v>22</v>
      </c>
      <c r="H17" s="20" t="s">
        <v>23</v>
      </c>
      <c r="I17" s="20" t="s">
        <v>24</v>
      </c>
      <c r="J17" s="20" t="s">
        <v>25</v>
      </c>
    </row>
    <row r="18" spans="1:10" ht="31.5" x14ac:dyDescent="0.25">
      <c r="A18" s="21">
        <f>[1]Н0228_1037000158513_02_0_69_!A19</f>
        <v>0</v>
      </c>
      <c r="B18" s="22" t="str">
        <f>[1]Н0228_1037000158513_02_0_69_!B19</f>
        <v>ВСЕГО по инвестиционной программе, в том числе:</v>
      </c>
      <c r="C18" s="21" t="str">
        <f>[1]Н0228_1037000158513_02_0_69_!C19</f>
        <v>Г</v>
      </c>
      <c r="D18" s="23">
        <f>SUM(D19:D24)</f>
        <v>0</v>
      </c>
      <c r="E18" s="23">
        <f>SUM(E19:E24)</f>
        <v>147.26</v>
      </c>
      <c r="F18" s="23">
        <f>SUM(F19:F24)</f>
        <v>171.34</v>
      </c>
      <c r="G18" s="23">
        <f>SUM(G19:G24)</f>
        <v>147.74</v>
      </c>
      <c r="H18" s="23">
        <f>SUM(H19:H24)</f>
        <v>146.56</v>
      </c>
      <c r="I18" s="23">
        <f>SUM(D18:H18)</f>
        <v>612.90000000000009</v>
      </c>
      <c r="J18" s="24" t="s">
        <v>26</v>
      </c>
    </row>
    <row r="19" spans="1:10" ht="31.5" x14ac:dyDescent="0.25">
      <c r="A19" s="25" t="str">
        <f>[1]Н0228_1037000158513_02_0_69_!A20</f>
        <v>0.1</v>
      </c>
      <c r="B19" s="26" t="str">
        <f>[1]Н0228_1037000158513_02_0_69_!B20</f>
        <v>Технологическое присоединение, всего</v>
      </c>
      <c r="C19" s="25" t="str">
        <f>[1]Н0228_1037000158513_02_0_69_!C20</f>
        <v>Г</v>
      </c>
      <c r="D19" s="27">
        <f>SUM(D25)</f>
        <v>0</v>
      </c>
      <c r="E19" s="27">
        <f>SUM(E25)</f>
        <v>0</v>
      </c>
      <c r="F19" s="27">
        <f>SUM(F25)</f>
        <v>0</v>
      </c>
      <c r="G19" s="27">
        <f>SUM(G25)</f>
        <v>0</v>
      </c>
      <c r="H19" s="27">
        <f>SUM(H25)</f>
        <v>0</v>
      </c>
      <c r="I19" s="23">
        <f t="shared" ref="I19:I81" si="0">SUM(D19:H19)</f>
        <v>0</v>
      </c>
      <c r="J19" s="28" t="s">
        <v>26</v>
      </c>
    </row>
    <row r="20" spans="1:10" ht="47.25" x14ac:dyDescent="0.25">
      <c r="A20" s="25" t="str">
        <f>[1]Н0228_1037000158513_02_0_69_!A21</f>
        <v>0.2</v>
      </c>
      <c r="B20" s="26" t="str">
        <f>[1]Н0228_1037000158513_02_0_69_!B21</f>
        <v>Реконструкция, модернизация, техническое перевооружение, всего</v>
      </c>
      <c r="C20" s="25" t="str">
        <f>[1]Н0228_1037000158513_02_0_69_!C21</f>
        <v>Г</v>
      </c>
      <c r="D20" s="27">
        <f>SUM(D43)</f>
        <v>0</v>
      </c>
      <c r="E20" s="27">
        <f>SUM(E43)</f>
        <v>147.26</v>
      </c>
      <c r="F20" s="27">
        <f>SUM(F43)</f>
        <v>171.34</v>
      </c>
      <c r="G20" s="27">
        <f>SUM(G43)</f>
        <v>147.74</v>
      </c>
      <c r="H20" s="27">
        <f>SUM(H43)</f>
        <v>146.56</v>
      </c>
      <c r="I20" s="23">
        <f t="shared" si="0"/>
        <v>612.90000000000009</v>
      </c>
      <c r="J20" s="28" t="s">
        <v>26</v>
      </c>
    </row>
    <row r="21" spans="1:10" ht="78.75" x14ac:dyDescent="0.25">
      <c r="A21" s="25" t="str">
        <f>[1]Н0228_1037000158513_02_0_69_!A22</f>
        <v>0.3</v>
      </c>
      <c r="B21" s="26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1" s="25" t="str">
        <f>[1]Н0228_1037000158513_02_0_69_!C22</f>
        <v>Г</v>
      </c>
      <c r="D21" s="27">
        <f>SUM(D73)</f>
        <v>0</v>
      </c>
      <c r="E21" s="27">
        <v>0</v>
      </c>
      <c r="F21" s="27">
        <v>0</v>
      </c>
      <c r="G21" s="27">
        <v>0</v>
      </c>
      <c r="H21" s="27">
        <v>0</v>
      </c>
      <c r="I21" s="23">
        <f t="shared" si="0"/>
        <v>0</v>
      </c>
      <c r="J21" s="28" t="s">
        <v>26</v>
      </c>
    </row>
    <row r="22" spans="1:10" ht="47.25" x14ac:dyDescent="0.25">
      <c r="A22" s="25" t="str">
        <f>[1]Н0228_1037000158513_02_0_69_!A23</f>
        <v>0.4</v>
      </c>
      <c r="B22" s="26" t="str">
        <f>[1]Н0228_1037000158513_02_0_69_!B23</f>
        <v>Прочее новое строительство объектов электросетевого хозяйства, всего</v>
      </c>
      <c r="C22" s="25" t="str">
        <f>[1]Н0228_1037000158513_02_0_69_!C23</f>
        <v>Г</v>
      </c>
      <c r="D22" s="27">
        <f>SUM(D77)</f>
        <v>0</v>
      </c>
      <c r="E22" s="27">
        <f>SUM(E77)</f>
        <v>0</v>
      </c>
      <c r="F22" s="27">
        <f>SUM(F77)</f>
        <v>0</v>
      </c>
      <c r="G22" s="27">
        <f>SUM(G77)</f>
        <v>0</v>
      </c>
      <c r="H22" s="27">
        <f>SUM(H77)</f>
        <v>0</v>
      </c>
      <c r="I22" s="23">
        <f t="shared" si="0"/>
        <v>0</v>
      </c>
      <c r="J22" s="28" t="s">
        <v>26</v>
      </c>
    </row>
    <row r="23" spans="1:10" ht="47.25" x14ac:dyDescent="0.25">
      <c r="A23" s="25" t="str">
        <f>[1]Н0228_1037000158513_02_0_69_!A24</f>
        <v>0.5</v>
      </c>
      <c r="B23" s="26" t="str">
        <f>[1]Н0228_1037000158513_02_0_69_!B24</f>
        <v>Покупка земельных участков для целей реализации инвестиционных проектов, всего</v>
      </c>
      <c r="C23" s="25" t="str">
        <f>[1]Н0228_1037000158513_02_0_69_!C24</f>
        <v>Г</v>
      </c>
      <c r="D23" s="27">
        <f t="shared" ref="D23:H24" si="1">SUM(D89)</f>
        <v>0</v>
      </c>
      <c r="E23" s="27">
        <f t="shared" si="1"/>
        <v>0</v>
      </c>
      <c r="F23" s="27">
        <f t="shared" si="1"/>
        <v>0</v>
      </c>
      <c r="G23" s="27">
        <f t="shared" si="1"/>
        <v>0</v>
      </c>
      <c r="H23" s="27">
        <f t="shared" si="1"/>
        <v>0</v>
      </c>
      <c r="I23" s="23">
        <f t="shared" si="0"/>
        <v>0</v>
      </c>
      <c r="J23" s="28" t="s">
        <v>26</v>
      </c>
    </row>
    <row r="24" spans="1:10" ht="31.5" x14ac:dyDescent="0.25">
      <c r="A24" s="25" t="str">
        <f>[1]Н0228_1037000158513_02_0_69_!A25</f>
        <v>0.6</v>
      </c>
      <c r="B24" s="26" t="str">
        <f>[1]Н0228_1037000158513_02_0_69_!B25</f>
        <v>Прочие инвестиционные проекты, всего</v>
      </c>
      <c r="C24" s="25" t="str">
        <f>[1]Н0228_1037000158513_02_0_69_!C25</f>
        <v>Г</v>
      </c>
      <c r="D24" s="27">
        <f t="shared" si="1"/>
        <v>0</v>
      </c>
      <c r="E24" s="27">
        <f t="shared" si="1"/>
        <v>0</v>
      </c>
      <c r="F24" s="27">
        <f t="shared" si="1"/>
        <v>0</v>
      </c>
      <c r="G24" s="27">
        <f t="shared" si="1"/>
        <v>0</v>
      </c>
      <c r="H24" s="27">
        <f t="shared" si="1"/>
        <v>0</v>
      </c>
      <c r="I24" s="23">
        <f t="shared" si="0"/>
        <v>0</v>
      </c>
      <c r="J24" s="28" t="s">
        <v>26</v>
      </c>
    </row>
    <row r="25" spans="1:10" ht="31.5" x14ac:dyDescent="0.25">
      <c r="A25" s="25" t="str">
        <f>[1]Н0228_1037000158513_02_0_69_!A26</f>
        <v>1.1</v>
      </c>
      <c r="B25" s="26" t="str">
        <f>[1]Н0228_1037000158513_02_0_69_!B26</f>
        <v>Технологическое присоединение, всего, в том числе:</v>
      </c>
      <c r="C25" s="25" t="str">
        <f>[1]Н0228_1037000158513_02_0_69_!C26</f>
        <v>Г</v>
      </c>
      <c r="D25" s="27">
        <f>SUM(D26,D30,D33,D40)</f>
        <v>0</v>
      </c>
      <c r="E25" s="27">
        <f>SUM(E26,E30,E33,E40)</f>
        <v>0</v>
      </c>
      <c r="F25" s="27">
        <f>SUM(F26,F30,F33,F40)</f>
        <v>0</v>
      </c>
      <c r="G25" s="27">
        <f>SUM(G26,G30,G33,G40)</f>
        <v>0</v>
      </c>
      <c r="H25" s="27">
        <f>SUM(H26,H30,H33,H40)</f>
        <v>0</v>
      </c>
      <c r="I25" s="23">
        <f t="shared" si="0"/>
        <v>0</v>
      </c>
      <c r="J25" s="28" t="s">
        <v>26</v>
      </c>
    </row>
    <row r="26" spans="1:10" ht="47.25" x14ac:dyDescent="0.25">
      <c r="A26" s="25" t="str">
        <f>[1]Н0228_1037000158513_02_0_69_!A27</f>
        <v>1.1.1</v>
      </c>
      <c r="B26" s="26" t="str">
        <f>[1]Н0228_1037000158513_02_0_69_!B27</f>
        <v>Технологическое присоединение энергопринимающих устройств потребителей, всего, в том числе:</v>
      </c>
      <c r="C26" s="25" t="str">
        <f>[1]Н0228_1037000158513_02_0_69_!C27</f>
        <v>Г</v>
      </c>
      <c r="D26" s="27">
        <f>SUM(D27:D29)</f>
        <v>0</v>
      </c>
      <c r="E26" s="27">
        <f>SUM(E27:E29)</f>
        <v>0</v>
      </c>
      <c r="F26" s="27">
        <f>SUM(F27:F29)</f>
        <v>0</v>
      </c>
      <c r="G26" s="27">
        <f>SUM(G27:G29)</f>
        <v>0</v>
      </c>
      <c r="H26" s="27">
        <f>SUM(H27:H29)</f>
        <v>0</v>
      </c>
      <c r="I26" s="23">
        <f t="shared" si="0"/>
        <v>0</v>
      </c>
      <c r="J26" s="28" t="s">
        <v>26</v>
      </c>
    </row>
    <row r="27" spans="1:10" ht="78.75" x14ac:dyDescent="0.25">
      <c r="A27" s="25" t="str">
        <f>[1]Н0228_1037000158513_02_0_69_!A28</f>
        <v>1.1.1.1</v>
      </c>
      <c r="B27" s="26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7" s="25" t="str">
        <f>[1]Н0228_1037000158513_02_0_69_!C28</f>
        <v>Г</v>
      </c>
      <c r="D27" s="27">
        <v>0</v>
      </c>
      <c r="E27" s="27">
        <v>0</v>
      </c>
      <c r="F27" s="27">
        <v>0</v>
      </c>
      <c r="G27" s="27">
        <v>0</v>
      </c>
      <c r="H27" s="27">
        <v>0</v>
      </c>
      <c r="I27" s="23">
        <f t="shared" si="0"/>
        <v>0</v>
      </c>
      <c r="J27" s="28" t="s">
        <v>26</v>
      </c>
    </row>
    <row r="28" spans="1:10" ht="78.75" x14ac:dyDescent="0.25">
      <c r="A28" s="25" t="str">
        <f>[1]Н0228_1037000158513_02_0_69_!A29</f>
        <v>1.1.1.2</v>
      </c>
      <c r="B28" s="26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8" s="25" t="str">
        <f>[1]Н0228_1037000158513_02_0_69_!C29</f>
        <v>Г</v>
      </c>
      <c r="D28" s="27">
        <v>0</v>
      </c>
      <c r="E28" s="27">
        <v>0</v>
      </c>
      <c r="F28" s="27">
        <v>0</v>
      </c>
      <c r="G28" s="27">
        <v>0</v>
      </c>
      <c r="H28" s="27">
        <v>0</v>
      </c>
      <c r="I28" s="23">
        <f t="shared" si="0"/>
        <v>0</v>
      </c>
      <c r="J28" s="28" t="s">
        <v>26</v>
      </c>
    </row>
    <row r="29" spans="1:10" ht="63" x14ac:dyDescent="0.25">
      <c r="A29" s="25" t="str">
        <f>[1]Н0228_1037000158513_02_0_69_!A30</f>
        <v>1.1.1.3</v>
      </c>
      <c r="B29" s="26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29" s="25" t="str">
        <f>[1]Н0228_1037000158513_02_0_69_!C30</f>
        <v>Г</v>
      </c>
      <c r="D29" s="27">
        <v>0</v>
      </c>
      <c r="E29" s="27">
        <v>0</v>
      </c>
      <c r="F29" s="27">
        <v>0</v>
      </c>
      <c r="G29" s="27">
        <v>0</v>
      </c>
      <c r="H29" s="27">
        <v>0</v>
      </c>
      <c r="I29" s="23">
        <f t="shared" si="0"/>
        <v>0</v>
      </c>
      <c r="J29" s="28" t="s">
        <v>26</v>
      </c>
    </row>
    <row r="30" spans="1:10" ht="47.25" x14ac:dyDescent="0.25">
      <c r="A30" s="25" t="str">
        <f>[1]Н0228_1037000158513_02_0_69_!A31</f>
        <v>1.1.2</v>
      </c>
      <c r="B30" s="26" t="str">
        <f>[1]Н0228_1037000158513_02_0_69_!B31</f>
        <v>Технологическое присоединение объектов электросетевого хозяйства, всего, в том числе:</v>
      </c>
      <c r="C30" s="25" t="str">
        <f>[1]Н0228_1037000158513_02_0_69_!C31</f>
        <v>Г</v>
      </c>
      <c r="D30" s="27">
        <f>SUM(D31:D32)</f>
        <v>0</v>
      </c>
      <c r="E30" s="27">
        <f>SUM(E31:E32)</f>
        <v>0</v>
      </c>
      <c r="F30" s="27">
        <f>SUM(F31:F32)</f>
        <v>0</v>
      </c>
      <c r="G30" s="27">
        <f>SUM(G31:G32)</f>
        <v>0</v>
      </c>
      <c r="H30" s="27">
        <f>SUM(H31:H32)</f>
        <v>0</v>
      </c>
      <c r="I30" s="23">
        <f t="shared" si="0"/>
        <v>0</v>
      </c>
      <c r="J30" s="28" t="s">
        <v>26</v>
      </c>
    </row>
    <row r="31" spans="1:10" ht="78.75" x14ac:dyDescent="0.25">
      <c r="A31" s="25" t="str">
        <f>[1]Н0228_1037000158513_02_0_69_!A32</f>
        <v>1.1.2.1</v>
      </c>
      <c r="B31" s="26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1" s="25" t="str">
        <f>[1]Н0228_1037000158513_02_0_69_!C32</f>
        <v>Г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3">
        <f t="shared" si="0"/>
        <v>0</v>
      </c>
      <c r="J31" s="28" t="s">
        <v>26</v>
      </c>
    </row>
    <row r="32" spans="1:10" ht="63" x14ac:dyDescent="0.25">
      <c r="A32" s="25" t="str">
        <f>[1]Н0228_1037000158513_02_0_69_!A33</f>
        <v>1.1.2.2</v>
      </c>
      <c r="B32" s="26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2" s="25" t="str">
        <f>[1]Н0228_1037000158513_02_0_69_!C33</f>
        <v>Г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3">
        <f t="shared" si="0"/>
        <v>0</v>
      </c>
      <c r="J32" s="28" t="s">
        <v>26</v>
      </c>
    </row>
    <row r="33" spans="1:10" ht="63" x14ac:dyDescent="0.25">
      <c r="A33" s="25" t="str">
        <f>[1]Н0228_1037000158513_02_0_69_!A34</f>
        <v>1.1.3</v>
      </c>
      <c r="B33" s="26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3" s="25" t="str">
        <f>[1]Н0228_1037000158513_02_0_69_!C34</f>
        <v>Г</v>
      </c>
      <c r="D33" s="27">
        <f>SUM(D34:D39)</f>
        <v>0</v>
      </c>
      <c r="E33" s="27">
        <f>SUM(E34:E39)</f>
        <v>0</v>
      </c>
      <c r="F33" s="27">
        <f>SUM(F34:F39)</f>
        <v>0</v>
      </c>
      <c r="G33" s="27">
        <f>SUM(G34:G39)</f>
        <v>0</v>
      </c>
      <c r="H33" s="27">
        <f>SUM(H34:H39)</f>
        <v>0</v>
      </c>
      <c r="I33" s="23">
        <f t="shared" si="0"/>
        <v>0</v>
      </c>
      <c r="J33" s="28" t="s">
        <v>26</v>
      </c>
    </row>
    <row r="34" spans="1:10" ht="141.75" x14ac:dyDescent="0.25">
      <c r="A34" s="25" t="str">
        <f>[1]Н0228_1037000158513_02_0_69_!A35</f>
        <v>1.1.3.1</v>
      </c>
      <c r="B34" s="26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4" s="25" t="str">
        <f>[1]Н0228_1037000158513_02_0_69_!C35</f>
        <v>Г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3">
        <f t="shared" si="0"/>
        <v>0</v>
      </c>
      <c r="J34" s="28" t="s">
        <v>26</v>
      </c>
    </row>
    <row r="35" spans="1:10" ht="126" x14ac:dyDescent="0.25">
      <c r="A35" s="25" t="str">
        <f>[1]Н0228_1037000158513_02_0_69_!A36</f>
        <v>1.1.3.1</v>
      </c>
      <c r="B35" s="26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5" s="25" t="str">
        <f>[1]Н0228_1037000158513_02_0_69_!C36</f>
        <v>Г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3">
        <f t="shared" si="0"/>
        <v>0</v>
      </c>
      <c r="J35" s="28" t="s">
        <v>26</v>
      </c>
    </row>
    <row r="36" spans="1:10" ht="13.5" customHeight="1" x14ac:dyDescent="0.25">
      <c r="A36" s="25" t="str">
        <f>[1]Н0228_1037000158513_02_0_69_!A37</f>
        <v>1.1.3.1</v>
      </c>
      <c r="B36" s="26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6" s="25" t="str">
        <f>[1]Н0228_1037000158513_02_0_69_!C37</f>
        <v>Г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3">
        <f t="shared" si="0"/>
        <v>0</v>
      </c>
      <c r="J36" s="28" t="s">
        <v>26</v>
      </c>
    </row>
    <row r="37" spans="1:10" ht="141.75" x14ac:dyDescent="0.25">
      <c r="A37" s="25" t="str">
        <f>[1]Н0228_1037000158513_02_0_69_!A38</f>
        <v>1.1.3.2</v>
      </c>
      <c r="B37" s="26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7" s="25" t="str">
        <f>[1]Н0228_1037000158513_02_0_69_!C38</f>
        <v>Г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3">
        <f t="shared" si="0"/>
        <v>0</v>
      </c>
      <c r="J37" s="28" t="s">
        <v>26</v>
      </c>
    </row>
    <row r="38" spans="1:10" ht="126" x14ac:dyDescent="0.25">
      <c r="A38" s="25" t="str">
        <f>[1]Н0228_1037000158513_02_0_69_!A39</f>
        <v>1.1.3.2</v>
      </c>
      <c r="B38" s="26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8" s="25" t="str">
        <f>[1]Н0228_1037000158513_02_0_69_!C39</f>
        <v>Г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3">
        <f t="shared" si="0"/>
        <v>0</v>
      </c>
      <c r="J38" s="28" t="s">
        <v>26</v>
      </c>
    </row>
    <row r="39" spans="1:10" ht="126" x14ac:dyDescent="0.25">
      <c r="A39" s="25" t="str">
        <f>[1]Н0228_1037000158513_02_0_69_!A40</f>
        <v>1.1.3.2</v>
      </c>
      <c r="B39" s="26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5" t="str">
        <f>[1]Н0228_1037000158513_02_0_69_!C40</f>
        <v>Г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3">
        <f t="shared" si="0"/>
        <v>0</v>
      </c>
      <c r="J39" s="28" t="s">
        <v>26</v>
      </c>
    </row>
    <row r="40" spans="1:10" ht="110.25" x14ac:dyDescent="0.25">
      <c r="A40" s="25" t="str">
        <f>[1]Н0228_1037000158513_02_0_69_!A41</f>
        <v>1.1.4</v>
      </c>
      <c r="B40" s="26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0" s="25" t="str">
        <f>[1]Н0228_1037000158513_02_0_69_!C41</f>
        <v>Г</v>
      </c>
      <c r="D40" s="27">
        <f>SUM(D41:D42)</f>
        <v>0</v>
      </c>
      <c r="E40" s="27">
        <f>SUM(E41:E42)</f>
        <v>0</v>
      </c>
      <c r="F40" s="27">
        <f>SUM(F41:F42)</f>
        <v>0</v>
      </c>
      <c r="G40" s="27">
        <f>SUM(G41:G42)</f>
        <v>0</v>
      </c>
      <c r="H40" s="27">
        <f>SUM(H41:H42)</f>
        <v>0</v>
      </c>
      <c r="I40" s="23">
        <f t="shared" si="0"/>
        <v>0</v>
      </c>
      <c r="J40" s="28" t="s">
        <v>26</v>
      </c>
    </row>
    <row r="41" spans="1:10" ht="94.5" x14ac:dyDescent="0.25">
      <c r="A41" s="25" t="str">
        <f>[1]Н0228_1037000158513_02_0_69_!A42</f>
        <v>1.1.4.1</v>
      </c>
      <c r="B41" s="26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1" s="25" t="str">
        <f>[1]Н0228_1037000158513_02_0_69_!C42</f>
        <v>Г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3">
        <f t="shared" si="0"/>
        <v>0</v>
      </c>
      <c r="J41" s="28" t="s">
        <v>26</v>
      </c>
    </row>
    <row r="42" spans="1:10" ht="110.25" x14ac:dyDescent="0.25">
      <c r="A42" s="25" t="str">
        <f>[1]Н0228_1037000158513_02_0_69_!A43</f>
        <v>1.1.4.2</v>
      </c>
      <c r="B42" s="26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5" t="str">
        <f>[1]Н0228_1037000158513_02_0_69_!C43</f>
        <v>Г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3">
        <f t="shared" si="0"/>
        <v>0</v>
      </c>
      <c r="J42" s="28" t="s">
        <v>26</v>
      </c>
    </row>
    <row r="43" spans="1:10" ht="47.25" x14ac:dyDescent="0.25">
      <c r="A43" s="25" t="str">
        <f>[1]Н0228_1037000158513_02_0_69_!A44</f>
        <v>1.2</v>
      </c>
      <c r="B43" s="26" t="str">
        <f>[1]Н0228_1037000158513_02_0_69_!B44</f>
        <v>Реконструкция, модернизация, техническое перевооружение всего, в том числе:</v>
      </c>
      <c r="C43" s="25" t="str">
        <f>[1]Н0228_1037000158513_02_0_69_!C44</f>
        <v>Г</v>
      </c>
      <c r="D43" s="27">
        <f>SUM(D44,D54,D57,D70)</f>
        <v>0</v>
      </c>
      <c r="E43" s="27">
        <f>SUM(E44,E54,E57,E70)</f>
        <v>147.26</v>
      </c>
      <c r="F43" s="27">
        <f>SUM(F44,F54,F57,F70)</f>
        <v>171.34</v>
      </c>
      <c r="G43" s="27">
        <f>SUM(G44,G54,G57,G70)</f>
        <v>147.74</v>
      </c>
      <c r="H43" s="27">
        <f>SUM(H44,H54,H57,H70)</f>
        <v>146.56</v>
      </c>
      <c r="I43" s="23">
        <f t="shared" si="0"/>
        <v>612.90000000000009</v>
      </c>
      <c r="J43" s="28" t="s">
        <v>26</v>
      </c>
    </row>
    <row r="44" spans="1:10" ht="78.75" x14ac:dyDescent="0.25">
      <c r="A44" s="25" t="str">
        <f>[1]Н0228_1037000158513_02_0_69_!A45</f>
        <v>1.2.1</v>
      </c>
      <c r="B44" s="26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4" s="25" t="str">
        <f>[1]Н0228_1037000158513_02_0_69_!C45</f>
        <v>Г</v>
      </c>
      <c r="D44" s="27">
        <f>SUM(D45,D46)</f>
        <v>0</v>
      </c>
      <c r="E44" s="27">
        <f>SUM(E45,E46)</f>
        <v>0</v>
      </c>
      <c r="F44" s="27">
        <f>SUM(F45,F46)</f>
        <v>0</v>
      </c>
      <c r="G44" s="27">
        <f>SUM(G45,G46)</f>
        <v>0</v>
      </c>
      <c r="H44" s="27">
        <f>SUM(H45,H46)</f>
        <v>0</v>
      </c>
      <c r="I44" s="23">
        <f t="shared" si="0"/>
        <v>0</v>
      </c>
      <c r="J44" s="28" t="s">
        <v>26</v>
      </c>
    </row>
    <row r="45" spans="1:10" ht="47.25" x14ac:dyDescent="0.25">
      <c r="A45" s="25" t="str">
        <f>[1]Н0228_1037000158513_02_0_69_!A46</f>
        <v>1.2.1.1</v>
      </c>
      <c r="B45" s="26" t="str">
        <f>[1]Н0228_1037000158513_02_0_69_!B46</f>
        <v>Реконструкция трансформаторных и иных подстанций, всего, в числе:</v>
      </c>
      <c r="C45" s="25" t="str">
        <f>[1]Н0228_1037000158513_02_0_69_!C46</f>
        <v>Г</v>
      </c>
      <c r="D45" s="27" t="s">
        <v>26</v>
      </c>
      <c r="E45" s="27" t="s">
        <v>26</v>
      </c>
      <c r="F45" s="27" t="s">
        <v>26</v>
      </c>
      <c r="G45" s="27" t="s">
        <v>26</v>
      </c>
      <c r="H45" s="27" t="s">
        <v>26</v>
      </c>
      <c r="I45" s="27" t="s">
        <v>26</v>
      </c>
      <c r="J45" s="27" t="s">
        <v>26</v>
      </c>
    </row>
    <row r="46" spans="1:10" ht="78.75" x14ac:dyDescent="0.25">
      <c r="A46" s="25" t="str">
        <f>[1]Н0228_1037000158513_02_0_69_!A47</f>
        <v>1.2.1.2</v>
      </c>
      <c r="B46" s="26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6" s="25" t="str">
        <f>[1]Н0228_1037000158513_02_0_69_!C47</f>
        <v>Г</v>
      </c>
      <c r="D46" s="27">
        <f>SUM(D47:D49)</f>
        <v>0</v>
      </c>
      <c r="E46" s="27">
        <f>SUM(E47:E49)</f>
        <v>0</v>
      </c>
      <c r="F46" s="27">
        <f>SUM(F47:F49)</f>
        <v>0</v>
      </c>
      <c r="G46" s="27">
        <f>SUM(G47:G49)</f>
        <v>0</v>
      </c>
      <c r="H46" s="27">
        <f>SUM(H47:H49)</f>
        <v>0</v>
      </c>
      <c r="I46" s="23">
        <f t="shared" si="0"/>
        <v>0</v>
      </c>
      <c r="J46" s="28" t="s">
        <v>26</v>
      </c>
    </row>
    <row r="47" spans="1:10" ht="31.5" x14ac:dyDescent="0.25">
      <c r="A47" s="25" t="str">
        <f>[1]Н0228_1037000158513_02_0_69_!A48</f>
        <v>1.2.1.2</v>
      </c>
      <c r="B47" s="26" t="str">
        <f>[1]Н0228_1037000158513_02_0_69_!B48</f>
        <v>Монтаж системы сигнализации в трансформаторной подстанции</v>
      </c>
      <c r="C47" s="25" t="str">
        <f>[1]Н0228_1037000158513_02_0_69_!C48</f>
        <v>J_0000060027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3">
        <f t="shared" si="0"/>
        <v>0</v>
      </c>
      <c r="J47" s="28" t="s">
        <v>26</v>
      </c>
    </row>
    <row r="48" spans="1:10" ht="31.5" x14ac:dyDescent="0.25">
      <c r="A48" s="25" t="str">
        <f>[1]Н0228_1037000158513_02_0_69_!A49</f>
        <v>1.2.1.2</v>
      </c>
      <c r="B48" s="26" t="str">
        <f>[1]Н0228_1037000158513_02_0_69_!B49</f>
        <v>Установка системы телемеханики и диспетчеризации</v>
      </c>
      <c r="C48" s="25" t="str">
        <f>[1]Н0228_1037000158513_02_0_69_!C49</f>
        <v>J_000006089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3">
        <f t="shared" si="0"/>
        <v>0</v>
      </c>
      <c r="J48" s="28" t="s">
        <v>26</v>
      </c>
    </row>
    <row r="49" spans="1:10" x14ac:dyDescent="0.25">
      <c r="A49" s="25" t="str">
        <f>[1]Н0228_1037000158513_02_0_69_!A50</f>
        <v>1.2.1.2</v>
      </c>
      <c r="B49" s="26" t="str">
        <f>[1]Н0228_1037000158513_02_0_69_!B50</f>
        <v>Реконструкция РП "ЛПК"</v>
      </c>
      <c r="C49" s="25" t="str">
        <f>[1]Н0228_1037000158513_02_0_69_!C50</f>
        <v>J_0000000029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3">
        <f t="shared" si="0"/>
        <v>0</v>
      </c>
      <c r="J49" s="28" t="s">
        <v>26</v>
      </c>
    </row>
    <row r="50" spans="1:10" x14ac:dyDescent="0.25">
      <c r="A50" s="25" t="str">
        <f>[1]Н0228_1037000158513_02_0_69_!A51</f>
        <v>1.2.1.2</v>
      </c>
      <c r="B50" s="26" t="str">
        <f>[1]Н0228_1037000158513_02_0_69_!B51</f>
        <v>Реконструкция РП "Сибкартель"</v>
      </c>
      <c r="C50" s="25" t="str">
        <f>[1]Н0228_1037000158513_02_0_69_!C51</f>
        <v>J_0000000030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3">
        <f t="shared" si="0"/>
        <v>0</v>
      </c>
      <c r="J50" s="28" t="s">
        <v>26</v>
      </c>
    </row>
    <row r="51" spans="1:10" x14ac:dyDescent="0.25">
      <c r="A51" s="25" t="str">
        <f>[1]Н0228_1037000158513_02_0_69_!A52</f>
        <v>1.2.1.2</v>
      </c>
      <c r="B51" s="26" t="str">
        <f>[1]Н0228_1037000158513_02_0_69_!B52</f>
        <v>Реконструкция РП "Фрунзенский"</v>
      </c>
      <c r="C51" s="25" t="str">
        <f>[1]Н0228_1037000158513_02_0_69_!C52</f>
        <v>J_0000000031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3">
        <f t="shared" si="0"/>
        <v>0</v>
      </c>
      <c r="J51" s="28" t="s">
        <v>26</v>
      </c>
    </row>
    <row r="52" spans="1:10" x14ac:dyDescent="0.25">
      <c r="A52" s="25" t="str">
        <f>[1]Н0228_1037000158513_02_0_69_!A53</f>
        <v>1.2.1.2</v>
      </c>
      <c r="B52" s="26" t="str">
        <f>[1]Н0228_1037000158513_02_0_69_!B53</f>
        <v>Реконструкция РП "Хлебозавод"</v>
      </c>
      <c r="C52" s="25" t="str">
        <f>[1]Н0228_1037000158513_02_0_69_!C53</f>
        <v>J_0000000033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3">
        <f t="shared" si="0"/>
        <v>0</v>
      </c>
      <c r="J52" s="28" t="s">
        <v>26</v>
      </c>
    </row>
    <row r="53" spans="1:10" x14ac:dyDescent="0.25">
      <c r="A53" s="25" t="str">
        <f>[1]Н0228_1037000158513_02_0_69_!A54</f>
        <v>1.2.1.2</v>
      </c>
      <c r="B53" s="26" t="str">
        <f>[1]Н0228_1037000158513_02_0_69_!B54</f>
        <v>Реконструкция РП "Черных"</v>
      </c>
      <c r="C53" s="25" t="str">
        <f>[1]Н0228_1037000158513_02_0_69_!C54</f>
        <v>J_0000000032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3">
        <f t="shared" si="0"/>
        <v>0</v>
      </c>
      <c r="J53" s="28" t="s">
        <v>26</v>
      </c>
    </row>
    <row r="54" spans="1:10" ht="63" x14ac:dyDescent="0.25">
      <c r="A54" s="25" t="str">
        <f>[1]Н0228_1037000158513_02_0_69_!A55</f>
        <v>1.2.2</v>
      </c>
      <c r="B54" s="26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4" s="25" t="str">
        <f>[1]Н0228_1037000158513_02_0_69_!C55</f>
        <v>Г</v>
      </c>
      <c r="D54" s="27">
        <f>SUM(D55,D56)</f>
        <v>0</v>
      </c>
      <c r="E54" s="27">
        <f>SUM(E55,E56)</f>
        <v>0</v>
      </c>
      <c r="F54" s="27">
        <f>SUM(F55,F56)</f>
        <v>0</v>
      </c>
      <c r="G54" s="27">
        <f>SUM(G55,G56)</f>
        <v>0</v>
      </c>
      <c r="H54" s="27">
        <f>SUM(H55,H56)</f>
        <v>0</v>
      </c>
      <c r="I54" s="23">
        <f t="shared" si="0"/>
        <v>0</v>
      </c>
      <c r="J54" s="28" t="s">
        <v>26</v>
      </c>
    </row>
    <row r="55" spans="1:10" ht="47.25" x14ac:dyDescent="0.25">
      <c r="A55" s="25" t="str">
        <f>[1]Н0228_1037000158513_02_0_69_!A56</f>
        <v>1.2.2.1</v>
      </c>
      <c r="B55" s="26" t="str">
        <f>[1]Н0228_1037000158513_02_0_69_!B56</f>
        <v>Реконструкция линий электропередачи, всего, в том числе:</v>
      </c>
      <c r="C55" s="25" t="str">
        <f>[1]Н0228_1037000158513_02_0_69_!C56</f>
        <v>Г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3">
        <f t="shared" si="0"/>
        <v>0</v>
      </c>
      <c r="J55" s="28" t="s">
        <v>26</v>
      </c>
    </row>
    <row r="56" spans="1:10" ht="63" x14ac:dyDescent="0.25">
      <c r="A56" s="25" t="str">
        <f>[1]Н0228_1037000158513_02_0_69_!A57</f>
        <v>1.2.2.2</v>
      </c>
      <c r="B56" s="26" t="str">
        <f>[1]Н0228_1037000158513_02_0_69_!B57</f>
        <v>Модернизация, техническое перевооружение линий электропередачи, всего, в том числе:</v>
      </c>
      <c r="C56" s="25" t="str">
        <f>[1]Н0228_1037000158513_02_0_69_!C57</f>
        <v>Г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3">
        <f t="shared" si="0"/>
        <v>0</v>
      </c>
      <c r="J56" s="28" t="s">
        <v>26</v>
      </c>
    </row>
    <row r="57" spans="1:10" ht="47.25" x14ac:dyDescent="0.25">
      <c r="A57" s="25" t="str">
        <f>[1]Н0228_1037000158513_02_0_69_!A58</f>
        <v>1.2.3</v>
      </c>
      <c r="B57" s="26" t="str">
        <f>[1]Н0228_1037000158513_02_0_69_!B58</f>
        <v>Развитие и модернизация учета электрической энергии (мощности), всего, в том числе:</v>
      </c>
      <c r="C57" s="25" t="str">
        <f>[1]Н0228_1037000158513_02_0_69_!C58</f>
        <v>Г</v>
      </c>
      <c r="D57" s="27">
        <f>SUM(D58,D61,D62,D63,D64,D67,D68,D69)</f>
        <v>0</v>
      </c>
      <c r="E57" s="27">
        <f>SUM(E58,E61,E62,E63,E64,E67,E68,E69)</f>
        <v>147.26</v>
      </c>
      <c r="F57" s="27">
        <f>SUM(F58,F61,F62,F63,F64,F67,F68,F69)</f>
        <v>171.34</v>
      </c>
      <c r="G57" s="27">
        <f>SUM(G58,G61,G62,G63,G64,G67,G68,G69)</f>
        <v>147.74</v>
      </c>
      <c r="H57" s="27">
        <f>SUM(H58,H61,H62,H63,H64,H67,H68,H69)</f>
        <v>146.56</v>
      </c>
      <c r="I57" s="23">
        <f t="shared" si="0"/>
        <v>612.90000000000009</v>
      </c>
      <c r="J57" s="28" t="s">
        <v>26</v>
      </c>
    </row>
    <row r="58" spans="1:10" ht="47.25" x14ac:dyDescent="0.25">
      <c r="A58" s="25" t="str">
        <f>[1]Н0228_1037000158513_02_0_69_!A59</f>
        <v>1.2.3.1</v>
      </c>
      <c r="B58" s="26" t="str">
        <f>[1]Н0228_1037000158513_02_0_69_!B59</f>
        <v>"Установка приборов учета, класс напряжения 0,22 (0,4) кВ, всего, в том числе:"</v>
      </c>
      <c r="C58" s="25" t="str">
        <f>[1]Н0228_1037000158513_02_0_69_!C59</f>
        <v>Г</v>
      </c>
      <c r="D58" s="27">
        <f>SUM(D59:D60)</f>
        <v>0</v>
      </c>
      <c r="E58" s="27">
        <f>SUM(E59:E60)</f>
        <v>147.26</v>
      </c>
      <c r="F58" s="27">
        <f>SUM(F59:F60)</f>
        <v>171.34</v>
      </c>
      <c r="G58" s="27">
        <f>SUM(G59:G60)</f>
        <v>147.74</v>
      </c>
      <c r="H58" s="27">
        <f>SUM(H59:H60)</f>
        <v>146.56</v>
      </c>
      <c r="I58" s="23">
        <f t="shared" si="0"/>
        <v>612.90000000000009</v>
      </c>
      <c r="J58" s="28" t="s">
        <v>26</v>
      </c>
    </row>
    <row r="59" spans="1:10" ht="78.75" x14ac:dyDescent="0.25">
      <c r="A59" s="25" t="str">
        <f>[1]Н0228_1037000158513_02_0_69_!A60</f>
        <v>1.2.3.1</v>
      </c>
      <c r="B59" s="26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59" s="25" t="str">
        <f>[1]Н0228_1037000158513_02_0_69_!C60</f>
        <v>J_0000060023</v>
      </c>
      <c r="D59" s="27">
        <v>0</v>
      </c>
      <c r="E59" s="27">
        <v>100.6</v>
      </c>
      <c r="F59" s="27">
        <v>124.6</v>
      </c>
      <c r="G59" s="27">
        <v>101</v>
      </c>
      <c r="H59" s="27">
        <v>99.9</v>
      </c>
      <c r="I59" s="23">
        <f t="shared" si="0"/>
        <v>426.1</v>
      </c>
      <c r="J59" s="28" t="s">
        <v>26</v>
      </c>
    </row>
    <row r="60" spans="1:10" ht="78.75" x14ac:dyDescent="0.25">
      <c r="A60" s="25" t="str">
        <f>[1]Н0228_1037000158513_02_0_69_!A61</f>
        <v>1.2.3.1</v>
      </c>
      <c r="B60" s="26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0" s="25" t="str">
        <f>[1]Н0228_1037000158513_02_0_69_!C61</f>
        <v>J_0000060024</v>
      </c>
      <c r="D60" s="27">
        <v>0</v>
      </c>
      <c r="E60" s="27">
        <v>46.66</v>
      </c>
      <c r="F60" s="27">
        <v>46.74</v>
      </c>
      <c r="G60" s="27">
        <v>46.74</v>
      </c>
      <c r="H60" s="27">
        <v>46.66</v>
      </c>
      <c r="I60" s="23">
        <f t="shared" si="0"/>
        <v>186.8</v>
      </c>
      <c r="J60" s="28" t="s">
        <v>26</v>
      </c>
    </row>
    <row r="61" spans="1:10" ht="47.25" x14ac:dyDescent="0.25">
      <c r="A61" s="25" t="str">
        <f>[1]Н0228_1037000158513_02_0_69_!A62</f>
        <v>1.2.3.2</v>
      </c>
      <c r="B61" s="26" t="str">
        <f>[1]Н0228_1037000158513_02_0_69_!B62</f>
        <v>"Установка приборов учета, класс напряжения 6 (10) кВ, всего, в том числе:"</v>
      </c>
      <c r="C61" s="25" t="str">
        <f>[1]Н0228_1037000158513_02_0_69_!C62</f>
        <v>Г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3">
        <f t="shared" si="0"/>
        <v>0</v>
      </c>
      <c r="J61" s="28" t="s">
        <v>26</v>
      </c>
    </row>
    <row r="62" spans="1:10" ht="47.25" x14ac:dyDescent="0.25">
      <c r="A62" s="25" t="str">
        <f>[1]Н0228_1037000158513_02_0_69_!A63</f>
        <v>1.2.3.3</v>
      </c>
      <c r="B62" s="26" t="str">
        <f>[1]Н0228_1037000158513_02_0_69_!B63</f>
        <v>"Установка приборов учета, класс напряжения 35 кВ, всего, в том числе:"</v>
      </c>
      <c r="C62" s="25" t="str">
        <f>[1]Н0228_1037000158513_02_0_69_!C63</f>
        <v>Г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3">
        <f t="shared" si="0"/>
        <v>0</v>
      </c>
      <c r="J62" s="28" t="s">
        <v>26</v>
      </c>
    </row>
    <row r="63" spans="1:10" ht="47.25" x14ac:dyDescent="0.25">
      <c r="A63" s="25" t="str">
        <f>[1]Н0228_1037000158513_02_0_69_!A64</f>
        <v>1.2.3.4</v>
      </c>
      <c r="B63" s="26" t="str">
        <f>[1]Н0228_1037000158513_02_0_69_!B64</f>
        <v>"Установка приборов учета, класс напряжения 110 кВ и выше, всего, в том числе:"</v>
      </c>
      <c r="C63" s="25" t="str">
        <f>[1]Н0228_1037000158513_02_0_69_!C64</f>
        <v>Г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3">
        <f t="shared" si="0"/>
        <v>0</v>
      </c>
      <c r="J63" s="28" t="s">
        <v>26</v>
      </c>
    </row>
    <row r="64" spans="1:10" ht="63" x14ac:dyDescent="0.25">
      <c r="A64" s="25" t="str">
        <f>[1]Н0228_1037000158513_02_0_69_!A65</f>
        <v>1.2.3.5</v>
      </c>
      <c r="B64" s="26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4" s="25" t="str">
        <f>[1]Н0228_1037000158513_02_0_69_!C65</f>
        <v>Г</v>
      </c>
      <c r="D64" s="27">
        <f>SUM(D65:D66)</f>
        <v>0</v>
      </c>
      <c r="E64" s="27">
        <f>SUM(E65:E66)</f>
        <v>0</v>
      </c>
      <c r="F64" s="27">
        <f>SUM(F65:F66)</f>
        <v>0</v>
      </c>
      <c r="G64" s="27">
        <f>SUM(G65:G66)</f>
        <v>0</v>
      </c>
      <c r="H64" s="27">
        <f>SUM(H65:H66)</f>
        <v>0</v>
      </c>
      <c r="I64" s="23">
        <f t="shared" si="0"/>
        <v>0</v>
      </c>
      <c r="J64" s="28" t="s">
        <v>26</v>
      </c>
    </row>
    <row r="65" spans="1:10" ht="31.5" x14ac:dyDescent="0.25">
      <c r="A65" s="25" t="str">
        <f>[1]Н0228_1037000158513_02_0_69_!A66</f>
        <v>1.2.3.5</v>
      </c>
      <c r="B65" s="26" t="str">
        <f>[1]Н0228_1037000158513_02_0_69_!B66</f>
        <v>Монтаж системы учета с АСКУЭ в ТП</v>
      </c>
      <c r="C65" s="25" t="str">
        <f>[1]Н0228_1037000158513_02_0_69_!C66</f>
        <v>J_0000060026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3">
        <f t="shared" si="0"/>
        <v>0</v>
      </c>
      <c r="J65" s="28" t="s">
        <v>26</v>
      </c>
    </row>
    <row r="66" spans="1:10" ht="31.5" x14ac:dyDescent="0.25">
      <c r="A66" s="25" t="str">
        <f>[1]Н0228_1037000158513_02_0_69_!A67</f>
        <v>1.2.3.5</v>
      </c>
      <c r="B66" s="26" t="str">
        <f>[1]Н0228_1037000158513_02_0_69_!B67</f>
        <v>Монтаж устройств передачи данных для АСКУЭ в ТП</v>
      </c>
      <c r="C66" s="25" t="str">
        <f>[1]Н0228_1037000158513_02_0_69_!C67</f>
        <v>J_0000060025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3">
        <f t="shared" si="0"/>
        <v>0</v>
      </c>
      <c r="J66" s="28" t="s">
        <v>26</v>
      </c>
    </row>
    <row r="67" spans="1:10" ht="63" x14ac:dyDescent="0.25">
      <c r="A67" s="25" t="str">
        <f>[1]Н0228_1037000158513_02_0_69_!A68</f>
        <v>1.2.3.6</v>
      </c>
      <c r="B67" s="26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7" s="25" t="str">
        <f>[1]Н0228_1037000158513_02_0_69_!C68</f>
        <v>Г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3">
        <f t="shared" si="0"/>
        <v>0</v>
      </c>
      <c r="J67" s="28" t="s">
        <v>26</v>
      </c>
    </row>
    <row r="68" spans="1:10" ht="63" x14ac:dyDescent="0.25">
      <c r="A68" s="25" t="str">
        <f>[1]Н0228_1037000158513_02_0_69_!A69</f>
        <v>1.2.3.7</v>
      </c>
      <c r="B68" s="26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8" s="25" t="str">
        <f>[1]Н0228_1037000158513_02_0_69_!C69</f>
        <v>Г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3">
        <f t="shared" si="0"/>
        <v>0</v>
      </c>
      <c r="J68" s="28" t="s">
        <v>26</v>
      </c>
    </row>
    <row r="69" spans="1:10" ht="63" x14ac:dyDescent="0.25">
      <c r="A69" s="25" t="str">
        <f>[1]Н0228_1037000158513_02_0_69_!A70</f>
        <v>1.2.3.8</v>
      </c>
      <c r="B69" s="26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69" s="25" t="str">
        <f>[1]Н0228_1037000158513_02_0_69_!C70</f>
        <v>Г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3">
        <f t="shared" si="0"/>
        <v>0</v>
      </c>
      <c r="J69" s="28" t="s">
        <v>26</v>
      </c>
    </row>
    <row r="70" spans="1:10" ht="63" x14ac:dyDescent="0.25">
      <c r="A70" s="25" t="str">
        <f>[1]Н0228_1037000158513_02_0_69_!A71</f>
        <v>1.2.4</v>
      </c>
      <c r="B70" s="26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0" s="25" t="str">
        <f>[1]Н0228_1037000158513_02_0_69_!C71</f>
        <v>Г</v>
      </c>
      <c r="D70" s="27">
        <f>SUM(D71,D72)</f>
        <v>0</v>
      </c>
      <c r="E70" s="27">
        <f>SUM(E71,E72)</f>
        <v>0</v>
      </c>
      <c r="F70" s="27">
        <f>SUM(F71,F72)</f>
        <v>0</v>
      </c>
      <c r="G70" s="27">
        <f>SUM(G71,G72)</f>
        <v>0</v>
      </c>
      <c r="H70" s="27">
        <f>SUM(H71,H72)</f>
        <v>0</v>
      </c>
      <c r="I70" s="23">
        <f t="shared" si="0"/>
        <v>0</v>
      </c>
      <c r="J70" s="28" t="s">
        <v>26</v>
      </c>
    </row>
    <row r="71" spans="1:10" ht="47.25" x14ac:dyDescent="0.25">
      <c r="A71" s="25" t="str">
        <f>[1]Н0228_1037000158513_02_0_69_!A72</f>
        <v>1.2.4.1</v>
      </c>
      <c r="B71" s="26" t="str">
        <f>[1]Н0228_1037000158513_02_0_69_!B72</f>
        <v>Реконструкция прочих объектов основных средств, всего, в том числе:</v>
      </c>
      <c r="C71" s="25" t="str">
        <f>[1]Н0228_1037000158513_02_0_69_!C72</f>
        <v>Г</v>
      </c>
      <c r="D71" s="27" t="s">
        <v>26</v>
      </c>
      <c r="E71" s="27" t="s">
        <v>26</v>
      </c>
      <c r="F71" s="27" t="s">
        <v>26</v>
      </c>
      <c r="G71" s="27" t="s">
        <v>26</v>
      </c>
      <c r="H71" s="27" t="s">
        <v>26</v>
      </c>
      <c r="I71" s="27" t="s">
        <v>26</v>
      </c>
      <c r="J71" s="28" t="s">
        <v>26</v>
      </c>
    </row>
    <row r="72" spans="1:10" ht="63" x14ac:dyDescent="0.25">
      <c r="A72" s="25" t="str">
        <f>[1]Н0228_1037000158513_02_0_69_!A73</f>
        <v>1.2.4.2</v>
      </c>
      <c r="B72" s="26" t="str">
        <f>[1]Н0228_1037000158513_02_0_69_!B73</f>
        <v>Модернизация, техническое перевооружение прочих объектов основных средств, всего, в том числе:</v>
      </c>
      <c r="C72" s="25" t="str">
        <f>[1]Н0228_1037000158513_02_0_69_!C73</f>
        <v>Г</v>
      </c>
      <c r="D72" s="27">
        <v>0</v>
      </c>
      <c r="E72" s="27">
        <v>0</v>
      </c>
      <c r="F72" s="27">
        <v>0</v>
      </c>
      <c r="G72" s="27">
        <v>0</v>
      </c>
      <c r="H72" s="27">
        <v>0</v>
      </c>
      <c r="I72" s="23">
        <f t="shared" si="0"/>
        <v>0</v>
      </c>
      <c r="J72" s="28" t="s">
        <v>26</v>
      </c>
    </row>
    <row r="73" spans="1:10" ht="105.75" customHeight="1" x14ac:dyDescent="0.25">
      <c r="A73" s="25" t="str">
        <f>[1]Н0228_1037000158513_02_0_69_!A74</f>
        <v>1.3</v>
      </c>
      <c r="B73" s="26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3" s="25" t="str">
        <f>[1]Н0228_1037000158513_02_0_69_!C74</f>
        <v>Г</v>
      </c>
      <c r="D73" s="27">
        <f>SUM(D74,D75)</f>
        <v>0</v>
      </c>
      <c r="E73" s="27">
        <v>0</v>
      </c>
      <c r="F73" s="27">
        <v>0</v>
      </c>
      <c r="G73" s="27">
        <v>0</v>
      </c>
      <c r="H73" s="27">
        <v>0</v>
      </c>
      <c r="I73" s="23">
        <f t="shared" si="0"/>
        <v>0</v>
      </c>
      <c r="J73" s="28" t="s">
        <v>26</v>
      </c>
    </row>
    <row r="74" spans="1:10" ht="78.75" x14ac:dyDescent="0.25">
      <c r="A74" s="25" t="str">
        <f>[1]Н0228_1037000158513_02_0_69_!A75</f>
        <v>1.3.1</v>
      </c>
      <c r="B74" s="26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4" s="25" t="str">
        <f>[1]Н0228_1037000158513_02_0_69_!C75</f>
        <v>Г</v>
      </c>
      <c r="D74" s="27">
        <v>0</v>
      </c>
      <c r="E74" s="27">
        <v>0</v>
      </c>
      <c r="F74" s="27">
        <v>0</v>
      </c>
      <c r="G74" s="27">
        <v>0</v>
      </c>
      <c r="H74" s="27">
        <v>0</v>
      </c>
      <c r="I74" s="23">
        <f t="shared" si="0"/>
        <v>0</v>
      </c>
      <c r="J74" s="28" t="s">
        <v>26</v>
      </c>
    </row>
    <row r="75" spans="1:10" ht="78.75" x14ac:dyDescent="0.25">
      <c r="A75" s="25" t="str">
        <f>[1]Н0228_1037000158513_02_0_69_!A76</f>
        <v>1.3.2</v>
      </c>
      <c r="B75" s="26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5" s="25" t="str">
        <f>[1]Н0228_1037000158513_02_0_69_!C76</f>
        <v>Г</v>
      </c>
      <c r="D75" s="27">
        <f>SUM(D76:D76)</f>
        <v>0</v>
      </c>
      <c r="E75" s="27">
        <f>SUM(E76:E76)</f>
        <v>0</v>
      </c>
      <c r="F75" s="27">
        <f>SUM(F76:F76)</f>
        <v>0</v>
      </c>
      <c r="G75" s="27">
        <f>SUM(G76:G76)</f>
        <v>0</v>
      </c>
      <c r="H75" s="27">
        <f>SUM(H76:H76)</f>
        <v>0</v>
      </c>
      <c r="I75" s="23">
        <f t="shared" si="0"/>
        <v>0</v>
      </c>
      <c r="J75" s="28" t="s">
        <v>26</v>
      </c>
    </row>
    <row r="76" spans="1:10" ht="63" x14ac:dyDescent="0.25">
      <c r="A76" s="25" t="str">
        <f>[1]Н0228_1037000158513_02_0_69_!A77</f>
        <v>1.3.2</v>
      </c>
      <c r="B76" s="26" t="str">
        <f>[1]Н0228_1037000158513_02_0_69_!B77</f>
        <v>Обеспечение надежности и бесперебойности электроснабжения потребителей Ленинского района</v>
      </c>
      <c r="C76" s="25" t="str">
        <f>[1]Н0228_1037000158513_02_0_69_!C77</f>
        <v>J_000400004</v>
      </c>
      <c r="D76" s="27">
        <v>0</v>
      </c>
      <c r="E76" s="27">
        <v>0</v>
      </c>
      <c r="F76" s="27">
        <v>0</v>
      </c>
      <c r="G76" s="27">
        <v>0</v>
      </c>
      <c r="H76" s="27">
        <v>0</v>
      </c>
      <c r="I76" s="23">
        <f t="shared" si="0"/>
        <v>0</v>
      </c>
      <c r="J76" s="28" t="s">
        <v>26</v>
      </c>
    </row>
    <row r="77" spans="1:10" ht="47.25" x14ac:dyDescent="0.25">
      <c r="A77" s="25" t="str">
        <f>[1]Н0228_1037000158513_02_0_69_!A78</f>
        <v>1.4</v>
      </c>
      <c r="B77" s="26" t="str">
        <f>[1]Н0228_1037000158513_02_0_69_!B78</f>
        <v>Прочее новое строительство объектов электросетевого хозяйства, всего, в том числе:</v>
      </c>
      <c r="C77" s="25" t="str">
        <f>[1]Н0228_1037000158513_02_0_69_!C78</f>
        <v>Г</v>
      </c>
      <c r="D77" s="27">
        <f>SUM(D78:D81)</f>
        <v>0</v>
      </c>
      <c r="E77" s="27">
        <f>SUM(E78:E81)</f>
        <v>0</v>
      </c>
      <c r="F77" s="27">
        <f>SUM(F78:F81)</f>
        <v>0</v>
      </c>
      <c r="G77" s="27">
        <f>SUM(G78:G81)</f>
        <v>0</v>
      </c>
      <c r="H77" s="27">
        <f>SUM(H78:H81)</f>
        <v>0</v>
      </c>
      <c r="I77" s="23">
        <f t="shared" ref="I77:I113" si="2">SUM(D77:H77)</f>
        <v>0</v>
      </c>
      <c r="J77" s="28" t="s">
        <v>26</v>
      </c>
    </row>
    <row r="78" spans="1:10" ht="31.5" x14ac:dyDescent="0.25">
      <c r="A78" s="25" t="str">
        <f>[1]Н0228_1037000158513_02_0_69_!A79</f>
        <v>1.4</v>
      </c>
      <c r="B78" s="26" t="str">
        <f>[1]Н0228_1037000158513_02_0_69_!B79</f>
        <v>Строительство и реконструкция сетей электроснабжения 0,4кВ</v>
      </c>
      <c r="C78" s="25" t="str">
        <f>[1]Н0228_1037000158513_02_0_69_!C79</f>
        <v>J_0000500016</v>
      </c>
      <c r="D78" s="27">
        <v>0</v>
      </c>
      <c r="E78" s="27">
        <v>0</v>
      </c>
      <c r="F78" s="27">
        <v>0</v>
      </c>
      <c r="G78" s="27">
        <v>0</v>
      </c>
      <c r="H78" s="27">
        <v>0</v>
      </c>
      <c r="I78" s="23">
        <f t="shared" si="0"/>
        <v>0</v>
      </c>
      <c r="J78" s="28" t="s">
        <v>26</v>
      </c>
    </row>
    <row r="79" spans="1:10" ht="78.75" x14ac:dyDescent="0.25">
      <c r="A79" s="25" t="str">
        <f>[1]Н0228_1037000158513_02_0_69_!A80</f>
        <v>1.4</v>
      </c>
      <c r="B79" s="26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79" s="25" t="str">
        <f>[1]Н0228_1037000158513_02_0_69_!C80</f>
        <v>J_100456002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3">
        <f t="shared" si="0"/>
        <v>0</v>
      </c>
      <c r="J79" s="28" t="s">
        <v>26</v>
      </c>
    </row>
    <row r="80" spans="1:10" x14ac:dyDescent="0.25">
      <c r="A80" s="25" t="str">
        <f>[1]Н0228_1037000158513_02_0_69_!A81</f>
        <v>1.4</v>
      </c>
      <c r="B80" s="26" t="str">
        <f>[1]Н0228_1037000158513_02_0_69_!B81</f>
        <v>Установка реклоузеров</v>
      </c>
      <c r="C80" s="25" t="str">
        <f>[1]Н0228_1037000158513_02_0_69_!C81</f>
        <v>J_0000000815</v>
      </c>
      <c r="D80" s="27">
        <v>0</v>
      </c>
      <c r="E80" s="27">
        <v>0</v>
      </c>
      <c r="F80" s="27">
        <v>0</v>
      </c>
      <c r="G80" s="27">
        <v>0</v>
      </c>
      <c r="H80" s="27">
        <v>0</v>
      </c>
      <c r="I80" s="23">
        <f t="shared" si="0"/>
        <v>0</v>
      </c>
      <c r="J80" s="28" t="s">
        <v>26</v>
      </c>
    </row>
    <row r="81" spans="1:10" x14ac:dyDescent="0.25">
      <c r="A81" s="25" t="str">
        <f>[1]Н0228_1037000158513_02_0_69_!A82</f>
        <v>1.4</v>
      </c>
      <c r="B81" s="26" t="str">
        <f>[1]Н0228_1037000158513_02_0_69_!B82</f>
        <v>Установка трансформаторов в ТП</v>
      </c>
      <c r="C81" s="25" t="str">
        <f>[1]Н0228_1037000158513_02_0_69_!C82</f>
        <v>J_0200000018</v>
      </c>
      <c r="D81" s="27">
        <v>0</v>
      </c>
      <c r="E81" s="27">
        <v>0</v>
      </c>
      <c r="F81" s="27">
        <v>0</v>
      </c>
      <c r="G81" s="27">
        <v>0</v>
      </c>
      <c r="H81" s="27">
        <v>0</v>
      </c>
      <c r="I81" s="23">
        <f t="shared" si="0"/>
        <v>0</v>
      </c>
      <c r="J81" s="28" t="s">
        <v>26</v>
      </c>
    </row>
    <row r="82" spans="1:10" ht="78.75" x14ac:dyDescent="0.25">
      <c r="A82" s="25" t="str">
        <f>[1]Н0228_1037000158513_02_0_69_!A83</f>
        <v>1.4</v>
      </c>
      <c r="B82" s="26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2" s="25" t="str">
        <f>[1]Н0228_1037000158513_02_0_69_!C83</f>
        <v>J_1204060851</v>
      </c>
      <c r="D82" s="27">
        <v>0</v>
      </c>
      <c r="E82" s="27">
        <v>0</v>
      </c>
      <c r="F82" s="27">
        <v>0</v>
      </c>
      <c r="G82" s="27">
        <v>0</v>
      </c>
      <c r="H82" s="27">
        <v>0</v>
      </c>
      <c r="I82" s="23">
        <f t="shared" ref="I82:I88" si="3">SUM(D82:H82)</f>
        <v>0</v>
      </c>
      <c r="J82" s="28" t="s">
        <v>26</v>
      </c>
    </row>
    <row r="83" spans="1:10" ht="63" x14ac:dyDescent="0.25">
      <c r="A83" s="25" t="str">
        <f>[1]Н0228_1037000158513_02_0_69_!A84</f>
        <v>1.4</v>
      </c>
      <c r="B83" s="26" t="str">
        <f>[1]Н0228_1037000158513_02_0_69_!B84</f>
        <v>Обеспечение надежности и бесперебойности электроснабжения потребителей п.Просторный</v>
      </c>
      <c r="C83" s="25" t="str">
        <f>[1]Н0228_1037000158513_02_0_69_!C84</f>
        <v>J_1204060052</v>
      </c>
      <c r="D83" s="27">
        <v>0</v>
      </c>
      <c r="E83" s="27">
        <v>0</v>
      </c>
      <c r="F83" s="27">
        <v>0</v>
      </c>
      <c r="G83" s="27">
        <v>0</v>
      </c>
      <c r="H83" s="27">
        <v>0</v>
      </c>
      <c r="I83" s="23">
        <f t="shared" si="3"/>
        <v>0</v>
      </c>
      <c r="J83" s="28" t="s">
        <v>26</v>
      </c>
    </row>
    <row r="84" spans="1:10" ht="47.25" x14ac:dyDescent="0.25">
      <c r="A84" s="25" t="str">
        <f>[1]Н0228_1037000158513_02_0_69_!A85</f>
        <v>1.4</v>
      </c>
      <c r="B84" s="26" t="str">
        <f>[1]Н0228_1037000158513_02_0_69_!B85</f>
        <v>Строительство КЛЭП-10кВ от ТП 807 до ТП 227 в связи с выносом ВЛ-10кВ с частных территорий</v>
      </c>
      <c r="C84" s="25" t="str">
        <f>[1]Н0228_1037000158513_02_0_69_!C85</f>
        <v>J_0004500053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3">
        <f t="shared" si="3"/>
        <v>0</v>
      </c>
      <c r="J84" s="28" t="s">
        <v>26</v>
      </c>
    </row>
    <row r="85" spans="1:10" ht="31.5" x14ac:dyDescent="0.25">
      <c r="A85" s="25" t="str">
        <f>[1]Н0228_1037000158513_02_0_69_!A86</f>
        <v>1.4</v>
      </c>
      <c r="B85" s="26" t="str">
        <f>[1]Н0228_1037000158513_02_0_69_!B86</f>
        <v>Строительство РП в районе  ул.Сибирская, 83а</v>
      </c>
      <c r="C85" s="25" t="str">
        <f>[1]Н0228_1037000158513_02_0_69_!C86</f>
        <v>J_1004060054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3">
        <f t="shared" si="3"/>
        <v>0</v>
      </c>
      <c r="J85" s="28" t="s">
        <v>26</v>
      </c>
    </row>
    <row r="86" spans="1:10" ht="31.5" x14ac:dyDescent="0.25">
      <c r="A86" s="25" t="str">
        <f>[1]Н0228_1037000158513_02_0_69_!A87</f>
        <v>1.4</v>
      </c>
      <c r="B86" s="26" t="str">
        <f>[1]Н0228_1037000158513_02_0_69_!B87</f>
        <v>Установка реклоузеров ф.О-14, О-17</v>
      </c>
      <c r="C86" s="25" t="str">
        <f>[1]Н0228_1037000158513_02_0_69_!C87</f>
        <v>J_0000000855</v>
      </c>
      <c r="D86" s="27">
        <v>0</v>
      </c>
      <c r="E86" s="27">
        <v>0</v>
      </c>
      <c r="F86" s="27">
        <v>0</v>
      </c>
      <c r="G86" s="27">
        <v>0</v>
      </c>
      <c r="H86" s="27">
        <v>0</v>
      </c>
      <c r="I86" s="23">
        <f t="shared" si="3"/>
        <v>0</v>
      </c>
      <c r="J86" s="28" t="s">
        <v>26</v>
      </c>
    </row>
    <row r="87" spans="1:10" ht="63" x14ac:dyDescent="0.25">
      <c r="A87" s="25" t="str">
        <f>[1]Н0228_1037000158513_02_0_69_!A88</f>
        <v>1.4</v>
      </c>
      <c r="B87" s="26" t="str">
        <f>[1]Н0228_1037000158513_02_0_69_!B88</f>
        <v>Обеспечение надежности и бесперебойности электроснабжения потребителей ПС ДСЗ</v>
      </c>
      <c r="C87" s="25" t="str">
        <f>[1]Н0228_1037000158513_02_0_69_!C88</f>
        <v>J_0004000061</v>
      </c>
      <c r="D87" s="27">
        <v>0</v>
      </c>
      <c r="E87" s="27">
        <v>0</v>
      </c>
      <c r="F87" s="27">
        <v>0</v>
      </c>
      <c r="G87" s="27">
        <v>0</v>
      </c>
      <c r="H87" s="27">
        <v>0</v>
      </c>
      <c r="I87" s="23">
        <f t="shared" si="3"/>
        <v>0</v>
      </c>
      <c r="J87" s="28" t="s">
        <v>26</v>
      </c>
    </row>
    <row r="88" spans="1:10" ht="31.5" x14ac:dyDescent="0.25">
      <c r="A88" s="25" t="str">
        <f>[1]Н0228_1037000158513_02_0_69_!A89</f>
        <v>1.4</v>
      </c>
      <c r="B88" s="26" t="str">
        <f>[1]Н0228_1037000158513_02_0_69_!B89</f>
        <v>Вынос ВЛ-10кВ от ТП 116 до ТП 114а с частных территорий</v>
      </c>
      <c r="C88" s="25" t="str">
        <f>[1]Н0228_1037000158513_02_0_69_!C89</f>
        <v>J_0004500062</v>
      </c>
      <c r="D88" s="27">
        <v>0</v>
      </c>
      <c r="E88" s="27">
        <v>0</v>
      </c>
      <c r="F88" s="27">
        <v>0</v>
      </c>
      <c r="G88" s="27">
        <v>0</v>
      </c>
      <c r="H88" s="27">
        <v>0</v>
      </c>
      <c r="I88" s="23">
        <f t="shared" si="3"/>
        <v>0</v>
      </c>
      <c r="J88" s="28" t="s">
        <v>26</v>
      </c>
    </row>
    <row r="89" spans="1:10" ht="63" x14ac:dyDescent="0.25">
      <c r="A89" s="25" t="str">
        <f>[1]Н0228_1037000158513_02_0_69_!A90</f>
        <v>1.5</v>
      </c>
      <c r="B89" s="26" t="str">
        <f>[1]Н0228_1037000158513_02_0_69_!B90</f>
        <v>Покупка земельных участков для целей реализации инвестиционных проектов, всего, в том числе:</v>
      </c>
      <c r="C89" s="25" t="str">
        <f>[1]Н0228_1037000158513_02_0_69_!C90</f>
        <v>Г</v>
      </c>
      <c r="D89" s="27">
        <v>0</v>
      </c>
      <c r="E89" s="27">
        <v>0</v>
      </c>
      <c r="F89" s="27">
        <v>0</v>
      </c>
      <c r="G89" s="27">
        <v>0</v>
      </c>
      <c r="H89" s="27">
        <v>0</v>
      </c>
      <c r="I89" s="23">
        <f t="shared" si="2"/>
        <v>0</v>
      </c>
      <c r="J89" s="28" t="s">
        <v>26</v>
      </c>
    </row>
    <row r="90" spans="1:10" ht="31.5" x14ac:dyDescent="0.25">
      <c r="A90" s="25" t="str">
        <f>[1]Н0228_1037000158513_02_0_69_!A91</f>
        <v>1.6</v>
      </c>
      <c r="B90" s="26" t="str">
        <f>[1]Н0228_1037000158513_02_0_69_!B91</f>
        <v>Прочие инвестиционные проекты, всего, в том числе:</v>
      </c>
      <c r="C90" s="25" t="str">
        <f>[1]Н0228_1037000158513_02_0_69_!C91</f>
        <v>Г</v>
      </c>
      <c r="D90" s="27">
        <f>SUM(D91:D113)</f>
        <v>0</v>
      </c>
      <c r="E90" s="27">
        <f>SUM(E91:E113)</f>
        <v>0</v>
      </c>
      <c r="F90" s="27">
        <f>SUM(F91:F113)</f>
        <v>0</v>
      </c>
      <c r="G90" s="27">
        <f>SUM(G91:G113)</f>
        <v>0</v>
      </c>
      <c r="H90" s="27">
        <f>SUM(H91:H113)</f>
        <v>0</v>
      </c>
      <c r="I90" s="23">
        <f t="shared" si="2"/>
        <v>0</v>
      </c>
      <c r="J90" s="28" t="s">
        <v>26</v>
      </c>
    </row>
    <row r="91" spans="1:10" ht="31.5" x14ac:dyDescent="0.25">
      <c r="A91" s="25" t="str">
        <f>[1]Н0228_1037000158513_02_0_69_!A92</f>
        <v>1.6</v>
      </c>
      <c r="B91" s="26" t="str">
        <f>[1]Н0228_1037000158513_02_0_69_!B92</f>
        <v>Приобретение автогидроподъемника</v>
      </c>
      <c r="C91" s="25" t="str">
        <f>[1]Н0228_1037000158513_02_0_69_!C92</f>
        <v>J_0000007038</v>
      </c>
      <c r="D91" s="27">
        <v>0</v>
      </c>
      <c r="E91" s="27">
        <v>0</v>
      </c>
      <c r="F91" s="27">
        <v>0</v>
      </c>
      <c r="G91" s="27">
        <v>0</v>
      </c>
      <c r="H91" s="27">
        <v>0</v>
      </c>
      <c r="I91" s="23">
        <f t="shared" si="2"/>
        <v>0</v>
      </c>
      <c r="J91" s="28" t="s">
        <v>26</v>
      </c>
    </row>
    <row r="92" spans="1:10" x14ac:dyDescent="0.25">
      <c r="A92" s="25" t="str">
        <f>[1]Н0228_1037000158513_02_0_69_!A93</f>
        <v>1.6</v>
      </c>
      <c r="B92" s="26" t="str">
        <f>[1]Н0228_1037000158513_02_0_69_!B93</f>
        <v>Приобретение автокрана</v>
      </c>
      <c r="C92" s="25" t="str">
        <f>[1]Н0228_1037000158513_02_0_69_!C93</f>
        <v>J_0000007039</v>
      </c>
      <c r="D92" s="27">
        <v>0</v>
      </c>
      <c r="E92" s="27">
        <v>0</v>
      </c>
      <c r="F92" s="27">
        <v>0</v>
      </c>
      <c r="G92" s="27">
        <v>0</v>
      </c>
      <c r="H92" s="27">
        <v>0</v>
      </c>
      <c r="I92" s="23">
        <f t="shared" si="2"/>
        <v>0</v>
      </c>
      <c r="J92" s="28" t="s">
        <v>26</v>
      </c>
    </row>
    <row r="93" spans="1:10" ht="31.5" x14ac:dyDescent="0.25">
      <c r="A93" s="25" t="str">
        <f>[1]Н0228_1037000158513_02_0_69_!A94</f>
        <v>1.6</v>
      </c>
      <c r="B93" s="26" t="str">
        <f>[1]Н0228_1037000158513_02_0_69_!B94</f>
        <v>Приобретение бригадного автомобиля</v>
      </c>
      <c r="C93" s="25" t="str">
        <f>[1]Н0228_1037000158513_02_0_69_!C94</f>
        <v>J_0000007034</v>
      </c>
      <c r="D93" s="27">
        <v>0</v>
      </c>
      <c r="E93" s="27">
        <v>0</v>
      </c>
      <c r="F93" s="27">
        <v>0</v>
      </c>
      <c r="G93" s="27">
        <v>0</v>
      </c>
      <c r="H93" s="27">
        <v>0</v>
      </c>
      <c r="I93" s="23">
        <f t="shared" si="2"/>
        <v>0</v>
      </c>
      <c r="J93" s="28" t="s">
        <v>26</v>
      </c>
    </row>
    <row r="94" spans="1:10" x14ac:dyDescent="0.25">
      <c r="A94" s="25" t="str">
        <f>[1]Н0228_1037000158513_02_0_69_!A95</f>
        <v>1.6</v>
      </c>
      <c r="B94" s="26" t="str">
        <f>[1]Н0228_1037000158513_02_0_69_!B95</f>
        <v>Приобретение дробилки</v>
      </c>
      <c r="C94" s="25" t="str">
        <f>[1]Н0228_1037000158513_02_0_69_!C95</f>
        <v>J_0000007041</v>
      </c>
      <c r="D94" s="27">
        <v>0</v>
      </c>
      <c r="E94" s="27">
        <v>0</v>
      </c>
      <c r="F94" s="27">
        <v>0</v>
      </c>
      <c r="G94" s="27">
        <v>0</v>
      </c>
      <c r="H94" s="27">
        <v>0</v>
      </c>
      <c r="I94" s="23">
        <f t="shared" si="2"/>
        <v>0</v>
      </c>
      <c r="J94" s="28" t="s">
        <v>26</v>
      </c>
    </row>
    <row r="95" spans="1:10" ht="31.5" x14ac:dyDescent="0.25">
      <c r="A95" s="25" t="str">
        <f>[1]Н0228_1037000158513_02_0_69_!A96</f>
        <v>1.6</v>
      </c>
      <c r="B95" s="26" t="str">
        <f>[1]Н0228_1037000158513_02_0_69_!B96</f>
        <v>Приобретение информационно-вычислительной техники</v>
      </c>
      <c r="C95" s="25" t="str">
        <f>[1]Н0228_1037000158513_02_0_69_!C96</f>
        <v>J_0000000814</v>
      </c>
      <c r="D95" s="27">
        <v>0</v>
      </c>
      <c r="E95" s="27">
        <v>0</v>
      </c>
      <c r="F95" s="27">
        <v>0</v>
      </c>
      <c r="G95" s="27">
        <v>0</v>
      </c>
      <c r="H95" s="27">
        <v>0</v>
      </c>
      <c r="I95" s="23">
        <f t="shared" si="2"/>
        <v>0</v>
      </c>
      <c r="J95" s="28" t="s">
        <v>26</v>
      </c>
    </row>
    <row r="96" spans="1:10" ht="31.5" x14ac:dyDescent="0.25">
      <c r="A96" s="25" t="str">
        <f>[1]Н0228_1037000158513_02_0_69_!A97</f>
        <v>1.6</v>
      </c>
      <c r="B96" s="26" t="str">
        <f>[1]Н0228_1037000158513_02_0_69_!B97</f>
        <v>Приобретение легкового служебного автомобиля</v>
      </c>
      <c r="C96" s="25" t="str">
        <f>[1]Н0228_1037000158513_02_0_69_!C97</f>
        <v>J_0000007035</v>
      </c>
      <c r="D96" s="27">
        <v>0</v>
      </c>
      <c r="E96" s="27">
        <v>0</v>
      </c>
      <c r="F96" s="27">
        <v>0</v>
      </c>
      <c r="G96" s="27">
        <v>0</v>
      </c>
      <c r="H96" s="27">
        <v>0</v>
      </c>
      <c r="I96" s="23">
        <f t="shared" si="2"/>
        <v>0</v>
      </c>
      <c r="J96" s="28" t="s">
        <v>26</v>
      </c>
    </row>
    <row r="97" spans="1:10" ht="31.5" x14ac:dyDescent="0.25">
      <c r="A97" s="25" t="str">
        <f>[1]Н0228_1037000158513_02_0_69_!A98</f>
        <v>1.6</v>
      </c>
      <c r="B97" s="26" t="str">
        <f>[1]Н0228_1037000158513_02_0_69_!B98</f>
        <v>Приобретение листогибочного пресса</v>
      </c>
      <c r="C97" s="25" t="str">
        <f>[1]Н0228_1037000158513_02_0_69_!C98</f>
        <v>J_0000000848</v>
      </c>
      <c r="D97" s="27">
        <v>0</v>
      </c>
      <c r="E97" s="27">
        <v>0</v>
      </c>
      <c r="F97" s="27">
        <v>0</v>
      </c>
      <c r="G97" s="27">
        <v>0</v>
      </c>
      <c r="H97" s="27">
        <v>0</v>
      </c>
      <c r="I97" s="23">
        <f t="shared" si="2"/>
        <v>0</v>
      </c>
      <c r="J97" s="28" t="s">
        <v>26</v>
      </c>
    </row>
    <row r="98" spans="1:10" x14ac:dyDescent="0.25">
      <c r="A98" s="25" t="str">
        <f>[1]Н0228_1037000158513_02_0_69_!A99</f>
        <v>1.6</v>
      </c>
      <c r="B98" s="26" t="str">
        <f>[1]Н0228_1037000158513_02_0_69_!B99</f>
        <v>Приобретение самосвала</v>
      </c>
      <c r="C98" s="25" t="str">
        <f>[1]Н0228_1037000158513_02_0_69_!C99</f>
        <v>J_0000007036</v>
      </c>
      <c r="D98" s="27">
        <v>0</v>
      </c>
      <c r="E98" s="27">
        <v>0</v>
      </c>
      <c r="F98" s="27">
        <v>0</v>
      </c>
      <c r="G98" s="27">
        <v>0</v>
      </c>
      <c r="H98" s="27">
        <v>0</v>
      </c>
      <c r="I98" s="23">
        <f t="shared" si="2"/>
        <v>0</v>
      </c>
      <c r="J98" s="28" t="s">
        <v>26</v>
      </c>
    </row>
    <row r="99" spans="1:10" ht="31.5" x14ac:dyDescent="0.25">
      <c r="A99" s="25" t="str">
        <f>[1]Н0228_1037000158513_02_0_69_!A100</f>
        <v>1.6</v>
      </c>
      <c r="B99" s="26" t="str">
        <f>[1]Н0228_1037000158513_02_0_69_!B100</f>
        <v>Приобретение токарно-винторезочного станка</v>
      </c>
      <c r="C99" s="25" t="str">
        <f>[1]Н0228_1037000158513_02_0_69_!C100</f>
        <v>J_0000000849</v>
      </c>
      <c r="D99" s="27">
        <v>0</v>
      </c>
      <c r="E99" s="27">
        <v>0</v>
      </c>
      <c r="F99" s="27">
        <v>0</v>
      </c>
      <c r="G99" s="27">
        <v>0</v>
      </c>
      <c r="H99" s="27">
        <v>0</v>
      </c>
      <c r="I99" s="23">
        <f t="shared" si="2"/>
        <v>0</v>
      </c>
      <c r="J99" s="28" t="s">
        <v>26</v>
      </c>
    </row>
    <row r="100" spans="1:10" x14ac:dyDescent="0.25">
      <c r="A100" s="25" t="str">
        <f>[1]Н0228_1037000158513_02_0_69_!A101</f>
        <v>1.6</v>
      </c>
      <c r="B100" s="26" t="str">
        <f>[1]Н0228_1037000158513_02_0_69_!B101</f>
        <v>Приобретение фрезерного станка</v>
      </c>
      <c r="C100" s="25" t="str">
        <f>[1]Н0228_1037000158513_02_0_69_!C101</f>
        <v>J_0000000850</v>
      </c>
      <c r="D100" s="27">
        <v>0</v>
      </c>
      <c r="E100" s="27">
        <v>0</v>
      </c>
      <c r="F100" s="27">
        <v>0</v>
      </c>
      <c r="G100" s="27">
        <v>0</v>
      </c>
      <c r="H100" s="27">
        <v>0</v>
      </c>
      <c r="I100" s="23">
        <f t="shared" si="2"/>
        <v>0</v>
      </c>
      <c r="J100" s="28" t="s">
        <v>26</v>
      </c>
    </row>
    <row r="101" spans="1:10" x14ac:dyDescent="0.25">
      <c r="A101" s="25" t="str">
        <f>[1]Н0228_1037000158513_02_0_69_!A102</f>
        <v>1.6</v>
      </c>
      <c r="B101" s="26" t="str">
        <f>[1]Н0228_1037000158513_02_0_69_!B102</f>
        <v>Приобретение эвакуатора</v>
      </c>
      <c r="C101" s="25" t="str">
        <f>[1]Н0228_1037000158513_02_0_69_!C102</f>
        <v>J_0000007040</v>
      </c>
      <c r="D101" s="27">
        <v>0</v>
      </c>
      <c r="E101" s="27">
        <v>0</v>
      </c>
      <c r="F101" s="27">
        <v>0</v>
      </c>
      <c r="G101" s="27">
        <v>0</v>
      </c>
      <c r="H101" s="27">
        <v>0</v>
      </c>
      <c r="I101" s="23">
        <f t="shared" si="2"/>
        <v>0</v>
      </c>
      <c r="J101" s="28" t="s">
        <v>26</v>
      </c>
    </row>
    <row r="102" spans="1:10" x14ac:dyDescent="0.25">
      <c r="A102" s="25" t="str">
        <f>[1]Н0228_1037000158513_02_0_69_!A103</f>
        <v>1.6</v>
      </c>
      <c r="B102" s="26" t="str">
        <f>[1]Н0228_1037000158513_02_0_69_!B103</f>
        <v>Приобретение экскаватора</v>
      </c>
      <c r="C102" s="25" t="str">
        <f>[1]Н0228_1037000158513_02_0_69_!C103</f>
        <v>J_0000007037</v>
      </c>
      <c r="D102" s="27">
        <v>0</v>
      </c>
      <c r="E102" s="27">
        <v>0</v>
      </c>
      <c r="F102" s="27">
        <v>0</v>
      </c>
      <c r="G102" s="27">
        <v>0</v>
      </c>
      <c r="H102" s="27">
        <v>0</v>
      </c>
      <c r="I102" s="23">
        <f t="shared" si="2"/>
        <v>0</v>
      </c>
      <c r="J102" s="28" t="s">
        <v>26</v>
      </c>
    </row>
    <row r="103" spans="1:10" ht="31.5" x14ac:dyDescent="0.25">
      <c r="A103" s="25" t="str">
        <f>[1]Н0228_1037000158513_02_0_69_!A104</f>
        <v>1.6</v>
      </c>
      <c r="B103" s="26" t="str">
        <f>[1]Н0228_1037000158513_02_0_69_!B104</f>
        <v>Приобретение тягача с полуприцепом</v>
      </c>
      <c r="C103" s="25" t="str">
        <f>[1]Н0228_1037000158513_02_0_69_!C104</f>
        <v>J_0000007056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3">
        <f t="shared" si="2"/>
        <v>0</v>
      </c>
      <c r="J103" s="28" t="s">
        <v>26</v>
      </c>
    </row>
    <row r="104" spans="1:10" ht="31.5" x14ac:dyDescent="0.25">
      <c r="A104" s="25" t="str">
        <f>[1]Н0228_1037000158513_02_0_69_!A105</f>
        <v>1.6</v>
      </c>
      <c r="B104" s="26" t="str">
        <f>[1]Н0228_1037000158513_02_0_69_!B105</f>
        <v>Приобретение измельчителя древисины</v>
      </c>
      <c r="C104" s="25" t="str">
        <f>[1]Н0228_1037000158513_02_0_69_!C105</f>
        <v>J_0000007057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3">
        <f t="shared" si="2"/>
        <v>0</v>
      </c>
      <c r="J104" s="28" t="s">
        <v>26</v>
      </c>
    </row>
    <row r="105" spans="1:10" ht="31.5" x14ac:dyDescent="0.25">
      <c r="A105" s="25" t="str">
        <f>[1]Н0228_1037000158513_02_0_69_!A107</f>
        <v>1.6</v>
      </c>
      <c r="B105" s="26" t="str">
        <f>[1]Н0228_1037000158513_02_0_69_!B107</f>
        <v>Приобретение беспилотного летательного аппарата</v>
      </c>
      <c r="C105" s="25" t="str">
        <f>[1]Н0228_1037000158513_02_0_69_!C107</f>
        <v>J_0000007059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3">
        <f t="shared" si="2"/>
        <v>0</v>
      </c>
      <c r="J105" s="28" t="s">
        <v>26</v>
      </c>
    </row>
    <row r="106" spans="1:10" ht="31.5" x14ac:dyDescent="0.25">
      <c r="A106" s="25" t="str">
        <f>[1]Н0228_1037000158513_02_0_69_!A108</f>
        <v>1.6</v>
      </c>
      <c r="B106" s="26" t="str">
        <f>[1]Н0228_1037000158513_02_0_69_!B108</f>
        <v>Приобретение передвижной парообразующей установки</v>
      </c>
      <c r="C106" s="25" t="str">
        <f>[1]Н0228_1037000158513_02_0_69_!C108</f>
        <v>J_0000007063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3">
        <f t="shared" si="2"/>
        <v>0</v>
      </c>
      <c r="J106" s="28" t="s">
        <v>26</v>
      </c>
    </row>
    <row r="107" spans="1:10" ht="47.25" x14ac:dyDescent="0.25">
      <c r="A107" s="25" t="str">
        <f>[1]Н0228_1037000158513_02_0_69_!A109</f>
        <v>1.6</v>
      </c>
      <c r="B107" s="26" t="str">
        <f>[1]Н0228_1037000158513_02_0_69_!B109</f>
        <v>Строительство склада для хранения электротехнической продукции</v>
      </c>
      <c r="C107" s="25" t="str">
        <f>[1]Н0228_1037000158513_02_0_69_!C109</f>
        <v>J_0000000858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3">
        <f t="shared" si="2"/>
        <v>0</v>
      </c>
      <c r="J107" s="28" t="s">
        <v>26</v>
      </c>
    </row>
    <row r="108" spans="1:10" ht="34.5" customHeight="1" x14ac:dyDescent="0.25">
      <c r="A108" s="25" t="str">
        <f>[1]Н0228_1037000158513_02_0_69_!A110</f>
        <v>1.6</v>
      </c>
      <c r="B108" s="26" t="str">
        <f>[1]Н0228_1037000158513_02_0_69_!B110</f>
        <v>Приобретение иных материальных активов</v>
      </c>
      <c r="C108" s="25" t="str">
        <f>[1]Н0228_1037000158513_02_0_69_!C110</f>
        <v>J_0000007065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3">
        <f t="shared" si="2"/>
        <v>0</v>
      </c>
      <c r="J108" s="28" t="s">
        <v>26</v>
      </c>
    </row>
    <row r="109" spans="1:10" ht="78.75" x14ac:dyDescent="0.25">
      <c r="A109" s="25" t="str">
        <f>[1]Н0228_1037000158513_02_0_69_!A111</f>
        <v>1.6</v>
      </c>
      <c r="B109" s="26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09" s="25" t="str">
        <f>[1]Н0228_1037000158513_02_0_69_!C111</f>
        <v>J_0000007043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3">
        <f t="shared" si="2"/>
        <v>0</v>
      </c>
      <c r="J109" s="28" t="s">
        <v>26</v>
      </c>
    </row>
    <row r="110" spans="1:10" ht="78.75" x14ac:dyDescent="0.25">
      <c r="A110" s="25" t="str">
        <f>[1]Н0228_1037000158513_02_0_69_!A112</f>
        <v>1.6</v>
      </c>
      <c r="B110" s="26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0" s="25" t="str">
        <f>[1]Н0228_1037000158513_02_0_69_!C112</f>
        <v>J_0000007044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3">
        <f t="shared" si="2"/>
        <v>0</v>
      </c>
      <c r="J110" s="28" t="s">
        <v>26</v>
      </c>
    </row>
    <row r="111" spans="1:10" ht="78.75" x14ac:dyDescent="0.25">
      <c r="A111" s="25" t="str">
        <f>[1]Н0228_1037000158513_02_0_69_!A113</f>
        <v>1.6</v>
      </c>
      <c r="B111" s="26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1" s="25" t="str">
        <f>[1]Н0228_1037000158513_02_0_69_!C113</f>
        <v>J_0000007045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3">
        <f t="shared" si="2"/>
        <v>0</v>
      </c>
      <c r="J111" s="28" t="s">
        <v>26</v>
      </c>
    </row>
    <row r="112" spans="1:10" ht="78.75" x14ac:dyDescent="0.25">
      <c r="A112" s="25" t="str">
        <f>[1]Н0228_1037000158513_02_0_69_!A114</f>
        <v>1.6</v>
      </c>
      <c r="B112" s="26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2" s="25" t="str">
        <f>[1]Н0228_1037000158513_02_0_69_!C114</f>
        <v>J_0000007046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3">
        <f t="shared" si="2"/>
        <v>0</v>
      </c>
      <c r="J112" s="28" t="s">
        <v>26</v>
      </c>
    </row>
    <row r="113" spans="1:10" ht="78.75" x14ac:dyDescent="0.25">
      <c r="A113" s="25" t="str">
        <f>[1]Н0228_1037000158513_02_0_69_!A115</f>
        <v>1.6</v>
      </c>
      <c r="B113" s="26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3" s="25" t="str">
        <f>[1]Н0228_1037000158513_02_0_69_!C115</f>
        <v>J_0000007047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3">
        <f t="shared" si="2"/>
        <v>0</v>
      </c>
      <c r="J113" s="28" t="s">
        <v>26</v>
      </c>
    </row>
  </sheetData>
  <autoFilter ref="A17:AZ113"/>
  <mergeCells count="12">
    <mergeCell ref="A13:A16"/>
    <mergeCell ref="B13:B16"/>
    <mergeCell ref="C13:C16"/>
    <mergeCell ref="D13:I14"/>
    <mergeCell ref="J13:J16"/>
    <mergeCell ref="D15:I15"/>
    <mergeCell ref="A4:J4"/>
    <mergeCell ref="A6:J6"/>
    <mergeCell ref="A7:J7"/>
    <mergeCell ref="A9:J9"/>
    <mergeCell ref="A11:J11"/>
    <mergeCell ref="A12:I12"/>
  </mergeCells>
  <pageMargins left="0.59055118110236227" right="0.19685039370078741" top="0.19685039370078741" bottom="0.19685039370078741" header="0.27559055118110237" footer="0.27559055118110237"/>
  <pageSetup paperSize="8" scale="4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Н0228_1037000158513_09_0_69_</vt:lpstr>
      <vt:lpstr>Н0228_1037000158513_09_0_69_!Заголовки_для_печати</vt:lpstr>
      <vt:lpstr>Н0228_1037000158513_09_0_69_!Область_печати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2023-02-28T06:30:45Z</dcterms:created>
  <dcterms:modified xsi:type="dcterms:W3CDTF">2023-02-28T06:31:03Z</dcterms:modified>
</cp:coreProperties>
</file>