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G0628_1127024000399_2_0_69_0" sheetId="1" r:id="rId1"/>
  </sheets>
  <definedNames>
    <definedName name="_xlnm.Print_Titles" localSheetId="0">G0628_1127024000399_2_0_69_0!$A:$B,G0628_1127024000399_2_0_69_0!$10:$12</definedName>
    <definedName name="_xlnm.Print_Area" localSheetId="0">G0628_1127024000399_2_0_69_0!$A$1:$CQ$86</definedName>
  </definedNames>
  <calcPr calcId="145621"/>
</workbook>
</file>

<file path=xl/calcChain.xml><?xml version="1.0" encoding="utf-8"?>
<calcChain xmlns="http://schemas.openxmlformats.org/spreadsheetml/2006/main">
  <c r="AS45" i="1" l="1"/>
  <c r="AS46" i="1"/>
  <c r="AS48" i="1"/>
  <c r="AS47" i="1" s="1"/>
  <c r="AS49" i="1"/>
  <c r="AS50" i="1"/>
  <c r="AS51" i="1"/>
  <c r="AS53" i="1"/>
  <c r="AS52" i="1" s="1"/>
  <c r="AS54" i="1"/>
  <c r="AS56" i="1"/>
  <c r="AS55" i="1" s="1"/>
  <c r="AS57" i="1"/>
  <c r="AS58" i="1"/>
  <c r="AS61" i="1"/>
  <c r="AS60" i="1" s="1"/>
  <c r="AS59" i="1" s="1"/>
  <c r="AS62" i="1"/>
  <c r="AS63" i="1"/>
  <c r="AS64" i="1"/>
  <c r="AS65" i="1"/>
  <c r="AS66" i="1"/>
  <c r="AS67" i="1"/>
  <c r="AS68" i="1"/>
  <c r="AS70" i="1"/>
  <c r="AS72" i="1"/>
  <c r="AS71" i="1" s="1"/>
  <c r="AS69" i="1" s="1"/>
  <c r="AS44" i="1" l="1"/>
  <c r="AS43" i="1" s="1"/>
  <c r="S48" i="1" l="1"/>
  <c r="AQ26" i="1"/>
  <c r="L19" i="1"/>
  <c r="L17" i="1"/>
  <c r="L25" i="1"/>
  <c r="L24" i="1" s="1"/>
  <c r="L41" i="1"/>
  <c r="L39" i="1" s="1"/>
  <c r="L45" i="1"/>
  <c r="L47" i="1"/>
  <c r="L44" i="1" s="1"/>
  <c r="L53" i="1"/>
  <c r="L55" i="1"/>
  <c r="L60" i="1"/>
  <c r="L59" i="1" s="1"/>
  <c r="L71" i="1"/>
  <c r="L69" i="1" s="1"/>
  <c r="L77" i="1"/>
  <c r="L76" i="1"/>
  <c r="L18" i="1" s="1"/>
  <c r="L83" i="1"/>
  <c r="L20" i="1" s="1"/>
  <c r="K78" i="1"/>
  <c r="K77" i="1" s="1"/>
  <c r="K76" i="1" s="1"/>
  <c r="K18" i="1" s="1"/>
  <c r="K57" i="1"/>
  <c r="K56" i="1"/>
  <c r="K54" i="1"/>
  <c r="K53" i="1" s="1"/>
  <c r="K51" i="1"/>
  <c r="K46" i="1"/>
  <c r="K45" i="1" s="1"/>
  <c r="K26" i="1"/>
  <c r="K83" i="1"/>
  <c r="K20" i="1" s="1"/>
  <c r="K73" i="1"/>
  <c r="K69" i="1"/>
  <c r="K60" i="1"/>
  <c r="K59" i="1"/>
  <c r="K47" i="1"/>
  <c r="K41" i="1"/>
  <c r="K25" i="1"/>
  <c r="K24" i="1"/>
  <c r="K23" i="1" s="1"/>
  <c r="K15" i="1" s="1"/>
  <c r="K19" i="1"/>
  <c r="K17" i="1"/>
  <c r="K55" i="1" l="1"/>
  <c r="K52" i="1"/>
  <c r="L52" i="1"/>
  <c r="L43" i="1" s="1"/>
  <c r="L16" i="1" s="1"/>
  <c r="L14" i="1" s="1"/>
  <c r="L23" i="1"/>
  <c r="L15" i="1" s="1"/>
  <c r="K44" i="1"/>
  <c r="K43" i="1" s="1"/>
  <c r="K16" i="1" s="1"/>
  <c r="K14" i="1" s="1"/>
  <c r="O77" i="1"/>
  <c r="O76" i="1" s="1"/>
  <c r="AQ50" i="1"/>
  <c r="AQ85" i="1" l="1"/>
  <c r="AQ86" i="1"/>
  <c r="CO29" i="1" l="1"/>
  <c r="CO30" i="1"/>
  <c r="CO31" i="1"/>
  <c r="CO32" i="1"/>
  <c r="CO33" i="1"/>
  <c r="CO34" i="1"/>
  <c r="CO35" i="1"/>
  <c r="CO36" i="1"/>
  <c r="CO37" i="1"/>
  <c r="CO38" i="1"/>
  <c r="CO40" i="1"/>
  <c r="CO48" i="1"/>
  <c r="CL48" i="1" s="1"/>
  <c r="CO49" i="1"/>
  <c r="CO50" i="1"/>
  <c r="CO51" i="1"/>
  <c r="CO56" i="1"/>
  <c r="CO57" i="1"/>
  <c r="CO58" i="1"/>
  <c r="CO62" i="1"/>
  <c r="CO63" i="1"/>
  <c r="CO64" i="1"/>
  <c r="CO65" i="1"/>
  <c r="CO66" i="1"/>
  <c r="CO67" i="1"/>
  <c r="CO68" i="1"/>
  <c r="CO70" i="1"/>
  <c r="CO73" i="1"/>
  <c r="CO74" i="1"/>
  <c r="CO75" i="1"/>
  <c r="CO79" i="1"/>
  <c r="CO80" i="1"/>
  <c r="CO81" i="1"/>
  <c r="CO82" i="1"/>
  <c r="CO85" i="1"/>
  <c r="CO86" i="1"/>
  <c r="AL41" i="1"/>
  <c r="R15" i="1"/>
  <c r="S15" i="1"/>
  <c r="U15" i="1" s="1"/>
  <c r="X15" i="1" s="1"/>
  <c r="R17" i="1"/>
  <c r="S17" i="1"/>
  <c r="U17" i="1" s="1"/>
  <c r="X17" i="1" s="1"/>
  <c r="R18" i="1"/>
  <c r="S18" i="1"/>
  <c r="U18" i="1" s="1"/>
  <c r="X18" i="1" s="1"/>
  <c r="R19" i="1"/>
  <c r="S19" i="1"/>
  <c r="U19" i="1" s="1"/>
  <c r="X19" i="1" s="1"/>
  <c r="R22" i="1"/>
  <c r="R23" i="1"/>
  <c r="S23" i="1"/>
  <c r="U23" i="1" s="1"/>
  <c r="X23" i="1" s="1"/>
  <c r="R24" i="1"/>
  <c r="S24" i="1"/>
  <c r="U24" i="1" s="1"/>
  <c r="X24" i="1" s="1"/>
  <c r="R25" i="1"/>
  <c r="S25" i="1"/>
  <c r="U25" i="1" s="1"/>
  <c r="X25" i="1" s="1"/>
  <c r="R26" i="1"/>
  <c r="S26" i="1"/>
  <c r="U26" i="1" s="1"/>
  <c r="X26" i="1" s="1"/>
  <c r="R27" i="1"/>
  <c r="S27" i="1"/>
  <c r="U27" i="1" s="1"/>
  <c r="X27" i="1" s="1"/>
  <c r="R28" i="1"/>
  <c r="S28" i="1"/>
  <c r="U28" i="1" s="1"/>
  <c r="X28" i="1" s="1"/>
  <c r="R29" i="1"/>
  <c r="S29" i="1"/>
  <c r="U29" i="1" s="1"/>
  <c r="X29" i="1" s="1"/>
  <c r="R30" i="1"/>
  <c r="S30" i="1"/>
  <c r="U30" i="1" s="1"/>
  <c r="X30" i="1" s="1"/>
  <c r="R31" i="1"/>
  <c r="S31" i="1"/>
  <c r="U31" i="1" s="1"/>
  <c r="X31" i="1" s="1"/>
  <c r="R32" i="1"/>
  <c r="S32" i="1"/>
  <c r="U32" i="1" s="1"/>
  <c r="X32" i="1" s="1"/>
  <c r="R33" i="1"/>
  <c r="S33" i="1"/>
  <c r="U33" i="1" s="1"/>
  <c r="X33" i="1" s="1"/>
  <c r="R34" i="1"/>
  <c r="S34" i="1"/>
  <c r="U34" i="1" s="1"/>
  <c r="X34" i="1" s="1"/>
  <c r="R35" i="1"/>
  <c r="S35" i="1"/>
  <c r="U35" i="1" s="1"/>
  <c r="X35" i="1" s="1"/>
  <c r="R36" i="1"/>
  <c r="S36" i="1"/>
  <c r="U36" i="1" s="1"/>
  <c r="X36" i="1" s="1"/>
  <c r="R37" i="1"/>
  <c r="S37" i="1"/>
  <c r="U37" i="1" s="1"/>
  <c r="X37" i="1" s="1"/>
  <c r="R38" i="1"/>
  <c r="S38" i="1"/>
  <c r="U38" i="1" s="1"/>
  <c r="X38" i="1" s="1"/>
  <c r="R39" i="1"/>
  <c r="S39" i="1"/>
  <c r="U39" i="1" s="1"/>
  <c r="X39" i="1" s="1"/>
  <c r="R40" i="1"/>
  <c r="S40" i="1"/>
  <c r="U40" i="1" s="1"/>
  <c r="X40" i="1" s="1"/>
  <c r="R41" i="1"/>
  <c r="S41" i="1"/>
  <c r="U41" i="1" s="1"/>
  <c r="X41" i="1" s="1"/>
  <c r="R42" i="1"/>
  <c r="S42" i="1"/>
  <c r="U42" i="1" s="1"/>
  <c r="X42" i="1" s="1"/>
  <c r="R45" i="1"/>
  <c r="S45" i="1"/>
  <c r="U45" i="1" s="1"/>
  <c r="X45" i="1" s="1"/>
  <c r="R46" i="1"/>
  <c r="S46" i="1"/>
  <c r="U46" i="1" s="1"/>
  <c r="X46" i="1" s="1"/>
  <c r="R48" i="1"/>
  <c r="U48" i="1"/>
  <c r="X48" i="1" s="1"/>
  <c r="CR48" i="1" s="1"/>
  <c r="R49" i="1"/>
  <c r="S49" i="1"/>
  <c r="U49" i="1" s="1"/>
  <c r="X49" i="1" s="1"/>
  <c r="R51" i="1"/>
  <c r="S51" i="1"/>
  <c r="U51" i="1" s="1"/>
  <c r="X51" i="1" s="1"/>
  <c r="R52" i="1"/>
  <c r="S52" i="1"/>
  <c r="U52" i="1" s="1"/>
  <c r="X52" i="1" s="1"/>
  <c r="R53" i="1"/>
  <c r="S53" i="1"/>
  <c r="U53" i="1" s="1"/>
  <c r="X53" i="1" s="1"/>
  <c r="R54" i="1"/>
  <c r="S54" i="1"/>
  <c r="U54" i="1" s="1"/>
  <c r="X54" i="1" s="1"/>
  <c r="R55" i="1"/>
  <c r="S55" i="1"/>
  <c r="U55" i="1" s="1"/>
  <c r="X55" i="1" s="1"/>
  <c r="R56" i="1"/>
  <c r="S56" i="1"/>
  <c r="U56" i="1" s="1"/>
  <c r="X56" i="1" s="1"/>
  <c r="R57" i="1"/>
  <c r="S57" i="1"/>
  <c r="U57" i="1" s="1"/>
  <c r="X57" i="1" s="1"/>
  <c r="R58" i="1"/>
  <c r="S58" i="1"/>
  <c r="U58" i="1" s="1"/>
  <c r="X58" i="1" s="1"/>
  <c r="R59" i="1"/>
  <c r="S59" i="1"/>
  <c r="U59" i="1" s="1"/>
  <c r="X59" i="1" s="1"/>
  <c r="R60" i="1"/>
  <c r="S60" i="1"/>
  <c r="U60" i="1" s="1"/>
  <c r="X60" i="1" s="1"/>
  <c r="R61" i="1"/>
  <c r="S61" i="1"/>
  <c r="U61" i="1" s="1"/>
  <c r="X61" i="1" s="1"/>
  <c r="R62" i="1"/>
  <c r="S62" i="1"/>
  <c r="U62" i="1" s="1"/>
  <c r="X62" i="1" s="1"/>
  <c r="R63" i="1"/>
  <c r="S63" i="1"/>
  <c r="U63" i="1" s="1"/>
  <c r="X63" i="1" s="1"/>
  <c r="R64" i="1"/>
  <c r="S64" i="1"/>
  <c r="U64" i="1" s="1"/>
  <c r="X64" i="1" s="1"/>
  <c r="R65" i="1"/>
  <c r="S65" i="1"/>
  <c r="U65" i="1" s="1"/>
  <c r="X65" i="1" s="1"/>
  <c r="R66" i="1"/>
  <c r="S66" i="1"/>
  <c r="U66" i="1" s="1"/>
  <c r="X66" i="1" s="1"/>
  <c r="R67" i="1"/>
  <c r="S67" i="1"/>
  <c r="U67" i="1" s="1"/>
  <c r="X67" i="1" s="1"/>
  <c r="R68" i="1"/>
  <c r="S68" i="1"/>
  <c r="U68" i="1" s="1"/>
  <c r="X68" i="1" s="1"/>
  <c r="R69" i="1"/>
  <c r="S69" i="1"/>
  <c r="U69" i="1" s="1"/>
  <c r="X69" i="1" s="1"/>
  <c r="R70" i="1"/>
  <c r="S70" i="1"/>
  <c r="U70" i="1" s="1"/>
  <c r="X70" i="1" s="1"/>
  <c r="R71" i="1"/>
  <c r="S71" i="1"/>
  <c r="U71" i="1" s="1"/>
  <c r="X71" i="1" s="1"/>
  <c r="R72" i="1"/>
  <c r="S72" i="1"/>
  <c r="U72" i="1" s="1"/>
  <c r="X72" i="1" s="1"/>
  <c r="R73" i="1"/>
  <c r="S73" i="1"/>
  <c r="U73" i="1" s="1"/>
  <c r="X73" i="1" s="1"/>
  <c r="R74" i="1"/>
  <c r="S74" i="1"/>
  <c r="U74" i="1" s="1"/>
  <c r="X74" i="1" s="1"/>
  <c r="R75" i="1"/>
  <c r="S75" i="1"/>
  <c r="U75" i="1" s="1"/>
  <c r="X75" i="1" s="1"/>
  <c r="R76" i="1"/>
  <c r="S76" i="1"/>
  <c r="U76" i="1" s="1"/>
  <c r="X76" i="1" s="1"/>
  <c r="R77" i="1"/>
  <c r="S77" i="1"/>
  <c r="U77" i="1" s="1"/>
  <c r="X77" i="1" s="1"/>
  <c r="R78" i="1"/>
  <c r="S78" i="1"/>
  <c r="U78" i="1" s="1"/>
  <c r="X78" i="1" s="1"/>
  <c r="R79" i="1"/>
  <c r="S79" i="1"/>
  <c r="U79" i="1" s="1"/>
  <c r="X79" i="1" s="1"/>
  <c r="R80" i="1"/>
  <c r="S80" i="1"/>
  <c r="U80" i="1" s="1"/>
  <c r="X80" i="1" s="1"/>
  <c r="R81" i="1"/>
  <c r="S81" i="1"/>
  <c r="U81" i="1" s="1"/>
  <c r="X81" i="1" s="1"/>
  <c r="R82" i="1"/>
  <c r="S82" i="1"/>
  <c r="U82" i="1" s="1"/>
  <c r="X82" i="1" s="1"/>
  <c r="R84" i="1"/>
  <c r="S84" i="1"/>
  <c r="U84" i="1" s="1"/>
  <c r="X84" i="1" s="1"/>
  <c r="R87" i="1"/>
  <c r="S87" i="1"/>
  <c r="U87" i="1" s="1"/>
  <c r="X87" i="1" s="1"/>
  <c r="P21" i="1"/>
  <c r="Q21" i="1"/>
  <c r="W21" i="1" s="1"/>
  <c r="P22" i="1"/>
  <c r="Q22" i="1"/>
  <c r="T22" i="1" s="1"/>
  <c r="P26" i="1"/>
  <c r="Q26" i="1"/>
  <c r="T26" i="1" s="1"/>
  <c r="P27" i="1"/>
  <c r="Q27" i="1"/>
  <c r="W27" i="1" s="1"/>
  <c r="P28" i="1"/>
  <c r="Q28" i="1"/>
  <c r="V28" i="1" s="1"/>
  <c r="P29" i="1"/>
  <c r="Q29" i="1"/>
  <c r="W29" i="1" s="1"/>
  <c r="P30" i="1"/>
  <c r="Q30" i="1"/>
  <c r="T30" i="1" s="1"/>
  <c r="P31" i="1"/>
  <c r="Q31" i="1"/>
  <c r="W31" i="1" s="1"/>
  <c r="P32" i="1"/>
  <c r="Q32" i="1"/>
  <c r="V32" i="1" s="1"/>
  <c r="P33" i="1"/>
  <c r="Q33" i="1"/>
  <c r="W33" i="1" s="1"/>
  <c r="P34" i="1"/>
  <c r="Q34" i="1"/>
  <c r="T34" i="1" s="1"/>
  <c r="P35" i="1"/>
  <c r="Q35" i="1"/>
  <c r="W35" i="1" s="1"/>
  <c r="P36" i="1"/>
  <c r="Q36" i="1"/>
  <c r="V36" i="1" s="1"/>
  <c r="P37" i="1"/>
  <c r="Q37" i="1"/>
  <c r="W37" i="1" s="1"/>
  <c r="P38" i="1"/>
  <c r="Q38" i="1"/>
  <c r="T38" i="1" s="1"/>
  <c r="P40" i="1"/>
  <c r="Q40" i="1"/>
  <c r="V40" i="1" s="1"/>
  <c r="P42" i="1"/>
  <c r="Q42" i="1"/>
  <c r="T42" i="1" s="1"/>
  <c r="P46" i="1"/>
  <c r="Q46" i="1"/>
  <c r="W46" i="1" s="1"/>
  <c r="P48" i="1"/>
  <c r="Q48" i="1"/>
  <c r="V48" i="1" s="1"/>
  <c r="P49" i="1"/>
  <c r="Q49" i="1"/>
  <c r="V49" i="1" s="1"/>
  <c r="P50" i="1"/>
  <c r="Q50" i="1"/>
  <c r="V50" i="1" s="1"/>
  <c r="P51" i="1"/>
  <c r="Q51" i="1"/>
  <c r="T51" i="1" s="1"/>
  <c r="P54" i="1"/>
  <c r="Q54" i="1"/>
  <c r="V54" i="1" s="1"/>
  <c r="P56" i="1"/>
  <c r="Q56" i="1"/>
  <c r="V56" i="1" s="1"/>
  <c r="P57" i="1"/>
  <c r="Q57" i="1"/>
  <c r="V57" i="1" s="1"/>
  <c r="P58" i="1"/>
  <c r="Q58" i="1"/>
  <c r="T58" i="1" s="1"/>
  <c r="P61" i="1"/>
  <c r="Q61" i="1"/>
  <c r="V61" i="1" s="1"/>
  <c r="P62" i="1"/>
  <c r="Q62" i="1"/>
  <c r="V62" i="1" s="1"/>
  <c r="P63" i="1"/>
  <c r="Q63" i="1"/>
  <c r="V63" i="1" s="1"/>
  <c r="P64" i="1"/>
  <c r="Q64" i="1"/>
  <c r="T64" i="1" s="1"/>
  <c r="P65" i="1"/>
  <c r="Q65" i="1"/>
  <c r="V65" i="1" s="1"/>
  <c r="P66" i="1"/>
  <c r="Q66" i="1"/>
  <c r="V66" i="1" s="1"/>
  <c r="P67" i="1"/>
  <c r="Q67" i="1"/>
  <c r="V67" i="1" s="1"/>
  <c r="P68" i="1"/>
  <c r="Q68" i="1"/>
  <c r="T68" i="1" s="1"/>
  <c r="P70" i="1"/>
  <c r="Q70" i="1"/>
  <c r="V70" i="1" s="1"/>
  <c r="P72" i="1"/>
  <c r="Q72" i="1"/>
  <c r="V72" i="1" s="1"/>
  <c r="P73" i="1"/>
  <c r="Q73" i="1"/>
  <c r="V73" i="1" s="1"/>
  <c r="P74" i="1"/>
  <c r="Q74" i="1"/>
  <c r="T74" i="1" s="1"/>
  <c r="P75" i="1"/>
  <c r="Q75" i="1"/>
  <c r="V75" i="1" s="1"/>
  <c r="P78" i="1"/>
  <c r="Q78" i="1"/>
  <c r="T78" i="1" s="1"/>
  <c r="P79" i="1"/>
  <c r="Q79" i="1"/>
  <c r="V79" i="1" s="1"/>
  <c r="P80" i="1"/>
  <c r="Q80" i="1"/>
  <c r="V80" i="1" s="1"/>
  <c r="P81" i="1"/>
  <c r="Q81" i="1"/>
  <c r="V81" i="1" s="1"/>
  <c r="P82" i="1"/>
  <c r="Q82" i="1"/>
  <c r="T82" i="1" s="1"/>
  <c r="P84" i="1"/>
  <c r="Q84" i="1"/>
  <c r="V84" i="1" s="1"/>
  <c r="P85" i="1"/>
  <c r="Q85" i="1"/>
  <c r="V85" i="1" s="1"/>
  <c r="P86" i="1"/>
  <c r="Q86" i="1"/>
  <c r="T86" i="1" s="1"/>
  <c r="P87" i="1"/>
  <c r="Q87" i="1"/>
  <c r="V87" i="1" s="1"/>
  <c r="S21" i="1"/>
  <c r="U21" i="1" s="1"/>
  <c r="X21" i="1" s="1"/>
  <c r="CR21" i="1" s="1"/>
  <c r="S22" i="1"/>
  <c r="U22" i="1" s="1"/>
  <c r="X22" i="1" s="1"/>
  <c r="CR22" i="1" s="1"/>
  <c r="AQ45" i="1"/>
  <c r="AQ78" i="1"/>
  <c r="AQ54" i="1"/>
  <c r="AQ87" i="1"/>
  <c r="AQ42" i="1"/>
  <c r="AQ28" i="1"/>
  <c r="AQ27" i="1"/>
  <c r="AQ46" i="1"/>
  <c r="AQ72" i="1"/>
  <c r="CO72" i="1" s="1"/>
  <c r="AQ84" i="1"/>
  <c r="CO84" i="1" s="1"/>
  <c r="CR84" i="1" l="1"/>
  <c r="CL84" i="1"/>
  <c r="CR72" i="1"/>
  <c r="CL72" i="1"/>
  <c r="T84" i="1"/>
  <c r="T80" i="1"/>
  <c r="T72" i="1"/>
  <c r="T66" i="1"/>
  <c r="T62" i="1"/>
  <c r="T56" i="1"/>
  <c r="T49" i="1"/>
  <c r="T37" i="1"/>
  <c r="T33" i="1"/>
  <c r="T29" i="1"/>
  <c r="T21" i="1"/>
  <c r="W86" i="1"/>
  <c r="W84" i="1"/>
  <c r="W82" i="1"/>
  <c r="W80" i="1"/>
  <c r="W78" i="1"/>
  <c r="W74" i="1"/>
  <c r="W72" i="1"/>
  <c r="W68" i="1"/>
  <c r="W66" i="1"/>
  <c r="W64" i="1"/>
  <c r="W62" i="1"/>
  <c r="W58" i="1"/>
  <c r="W56" i="1"/>
  <c r="W51" i="1"/>
  <c r="W49" i="1"/>
  <c r="V46" i="1"/>
  <c r="V37" i="1"/>
  <c r="V35" i="1"/>
  <c r="V33" i="1"/>
  <c r="V31" i="1"/>
  <c r="V29" i="1"/>
  <c r="V27" i="1"/>
  <c r="V21" i="1"/>
  <c r="CR82" i="1"/>
  <c r="CR74" i="1"/>
  <c r="CR68" i="1"/>
  <c r="CR64" i="1"/>
  <c r="CR58" i="1"/>
  <c r="CR51" i="1"/>
  <c r="CR35" i="1"/>
  <c r="CR31" i="1"/>
  <c r="CL82" i="1"/>
  <c r="CL74" i="1"/>
  <c r="CL68" i="1"/>
  <c r="CL64" i="1"/>
  <c r="CL58" i="1"/>
  <c r="CL51" i="1"/>
  <c r="CL35" i="1"/>
  <c r="CL31" i="1"/>
  <c r="T87" i="1"/>
  <c r="T79" i="1"/>
  <c r="T75" i="1"/>
  <c r="T70" i="1"/>
  <c r="T65" i="1"/>
  <c r="T61" i="1"/>
  <c r="T54" i="1"/>
  <c r="T48" i="1"/>
  <c r="T40" i="1"/>
  <c r="T36" i="1"/>
  <c r="T32" i="1"/>
  <c r="T28" i="1"/>
  <c r="V86" i="1"/>
  <c r="V82" i="1"/>
  <c r="V78" i="1"/>
  <c r="V74" i="1"/>
  <c r="V68" i="1"/>
  <c r="V64" i="1"/>
  <c r="V58" i="1"/>
  <c r="V51" i="1"/>
  <c r="W42" i="1"/>
  <c r="W40" i="1"/>
  <c r="W38" i="1"/>
  <c r="W36" i="1"/>
  <c r="W34" i="1"/>
  <c r="W32" i="1"/>
  <c r="W30" i="1"/>
  <c r="W28" i="1"/>
  <c r="W26" i="1"/>
  <c r="W22" i="1"/>
  <c r="CL86" i="1"/>
  <c r="CR81" i="1"/>
  <c r="CR73" i="1"/>
  <c r="CR67" i="1"/>
  <c r="CR63" i="1"/>
  <c r="CR57" i="1"/>
  <c r="CR38" i="1"/>
  <c r="CR34" i="1"/>
  <c r="CR30" i="1"/>
  <c r="CL81" i="1"/>
  <c r="CL73" i="1"/>
  <c r="CL67" i="1"/>
  <c r="CL63" i="1"/>
  <c r="CL57" i="1"/>
  <c r="CL50" i="1"/>
  <c r="CL38" i="1"/>
  <c r="CL34" i="1"/>
  <c r="CL30" i="1"/>
  <c r="T46" i="1"/>
  <c r="T35" i="1"/>
  <c r="T31" i="1"/>
  <c r="T27" i="1"/>
  <c r="W87" i="1"/>
  <c r="W85" i="1"/>
  <c r="W81" i="1"/>
  <c r="W79" i="1"/>
  <c r="W75" i="1"/>
  <c r="W73" i="1"/>
  <c r="W70" i="1"/>
  <c r="W67" i="1"/>
  <c r="W65" i="1"/>
  <c r="W63" i="1"/>
  <c r="W61" i="1"/>
  <c r="W57" i="1"/>
  <c r="W54" i="1"/>
  <c r="W50" i="1"/>
  <c r="W48" i="1"/>
  <c r="V42" i="1"/>
  <c r="V38" i="1"/>
  <c r="V34" i="1"/>
  <c r="V30" i="1"/>
  <c r="V26" i="1"/>
  <c r="V22" i="1"/>
  <c r="CR80" i="1"/>
  <c r="CR66" i="1"/>
  <c r="CR62" i="1"/>
  <c r="CR56" i="1"/>
  <c r="CR49" i="1"/>
  <c r="CR37" i="1"/>
  <c r="CR33" i="1"/>
  <c r="CR29" i="1"/>
  <c r="CL85" i="1"/>
  <c r="CL80" i="1"/>
  <c r="CL66" i="1"/>
  <c r="CL62" i="1"/>
  <c r="CL56" i="1"/>
  <c r="CL49" i="1"/>
  <c r="CL37" i="1"/>
  <c r="CL33" i="1"/>
  <c r="CL29" i="1"/>
  <c r="T85" i="1"/>
  <c r="T81" i="1"/>
  <c r="T73" i="1"/>
  <c r="T67" i="1"/>
  <c r="T63" i="1"/>
  <c r="T57" i="1"/>
  <c r="T50" i="1"/>
  <c r="CR79" i="1"/>
  <c r="CR75" i="1"/>
  <c r="CR70" i="1"/>
  <c r="CR65" i="1"/>
  <c r="CR40" i="1"/>
  <c r="CR36" i="1"/>
  <c r="CR32" i="1"/>
  <c r="CL79" i="1"/>
  <c r="CL75" i="1"/>
  <c r="CL70" i="1"/>
  <c r="CL65" i="1"/>
  <c r="CL40" i="1"/>
  <c r="CL36" i="1"/>
  <c r="CL32" i="1"/>
  <c r="R21" i="1"/>
  <c r="J16" i="1" l="1"/>
  <c r="M16" i="1"/>
  <c r="AS16" i="1"/>
  <c r="I17" i="1"/>
  <c r="J17" i="1"/>
  <c r="M17" i="1"/>
  <c r="O17" i="1"/>
  <c r="Y17" i="1"/>
  <c r="Z17" i="1"/>
  <c r="AA17" i="1"/>
  <c r="AB17" i="1"/>
  <c r="AC17" i="1"/>
  <c r="AI17" i="1"/>
  <c r="AJ17" i="1"/>
  <c r="AK17" i="1"/>
  <c r="AL17" i="1"/>
  <c r="AM17" i="1"/>
  <c r="AO17" i="1"/>
  <c r="AP17" i="1"/>
  <c r="AQ17" i="1"/>
  <c r="AR17" i="1"/>
  <c r="AT17" i="1"/>
  <c r="AU17" i="1"/>
  <c r="AV17" i="1"/>
  <c r="AW17" i="1"/>
  <c r="AX17" i="1"/>
  <c r="AY17" i="1"/>
  <c r="AZ17" i="1"/>
  <c r="BA17" i="1"/>
  <c r="BB17" i="1"/>
  <c r="BD17" i="1"/>
  <c r="BE17" i="1"/>
  <c r="BF17" i="1"/>
  <c r="BG17" i="1"/>
  <c r="BH17" i="1"/>
  <c r="BI17" i="1"/>
  <c r="BJ17" i="1"/>
  <c r="BK17" i="1"/>
  <c r="BL17" i="1"/>
  <c r="BN17" i="1"/>
  <c r="BO17" i="1"/>
  <c r="BP17" i="1"/>
  <c r="BQ17" i="1"/>
  <c r="BR17" i="1"/>
  <c r="BS17" i="1"/>
  <c r="BT17" i="1"/>
  <c r="BU17" i="1"/>
  <c r="BV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O17" i="1" s="1"/>
  <c r="CR17" i="1" s="1"/>
  <c r="CK17" i="1"/>
  <c r="CM17" i="1"/>
  <c r="CN17" i="1"/>
  <c r="CP17" i="1"/>
  <c r="M18" i="1"/>
  <c r="O18" i="1"/>
  <c r="I19" i="1"/>
  <c r="J19" i="1"/>
  <c r="M19" i="1"/>
  <c r="O19" i="1"/>
  <c r="Y19" i="1"/>
  <c r="Z19" i="1"/>
  <c r="AA19" i="1"/>
  <c r="AB19" i="1"/>
  <c r="AC19" i="1"/>
  <c r="AI19" i="1"/>
  <c r="AJ19" i="1"/>
  <c r="AK19" i="1"/>
  <c r="AL19" i="1"/>
  <c r="AM19" i="1"/>
  <c r="AO19" i="1"/>
  <c r="AP19" i="1"/>
  <c r="AQ19" i="1"/>
  <c r="AR19" i="1"/>
  <c r="AT19" i="1"/>
  <c r="AU19" i="1"/>
  <c r="AV19" i="1"/>
  <c r="AW19" i="1"/>
  <c r="AX19" i="1"/>
  <c r="AY19" i="1"/>
  <c r="AZ19" i="1"/>
  <c r="BA19" i="1"/>
  <c r="BB19" i="1"/>
  <c r="BD19" i="1"/>
  <c r="BE19" i="1"/>
  <c r="BF19" i="1"/>
  <c r="BG19" i="1"/>
  <c r="BH19" i="1"/>
  <c r="BI19" i="1"/>
  <c r="BJ19" i="1"/>
  <c r="BK19" i="1"/>
  <c r="BL19" i="1"/>
  <c r="BN19" i="1"/>
  <c r="BO19" i="1"/>
  <c r="BP19" i="1"/>
  <c r="BQ19" i="1"/>
  <c r="BR19" i="1"/>
  <c r="BS19" i="1"/>
  <c r="BT19" i="1"/>
  <c r="BU19" i="1"/>
  <c r="BV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M19" i="1"/>
  <c r="CN19" i="1"/>
  <c r="CP19" i="1"/>
  <c r="J20" i="1"/>
  <c r="O20" i="1"/>
  <c r="I25" i="1"/>
  <c r="I24" i="1" s="1"/>
  <c r="Z25" i="1"/>
  <c r="Z24" i="1" s="1"/>
  <c r="AA25" i="1"/>
  <c r="AA24" i="1" s="1"/>
  <c r="AB25" i="1"/>
  <c r="AB24" i="1" s="1"/>
  <c r="AC25" i="1"/>
  <c r="AC24" i="1" s="1"/>
  <c r="AJ25" i="1"/>
  <c r="AJ24" i="1" s="1"/>
  <c r="AK25" i="1"/>
  <c r="AK24" i="1" s="1"/>
  <c r="AM25" i="1"/>
  <c r="AM24" i="1" s="1"/>
  <c r="AO25" i="1"/>
  <c r="AO24" i="1" s="1"/>
  <c r="AP25" i="1"/>
  <c r="AP24" i="1" s="1"/>
  <c r="AR25" i="1"/>
  <c r="AR24" i="1" s="1"/>
  <c r="AT25" i="1"/>
  <c r="AT24" i="1" s="1"/>
  <c r="AU25" i="1"/>
  <c r="AU24" i="1" s="1"/>
  <c r="AV25" i="1"/>
  <c r="AV24" i="1" s="1"/>
  <c r="AW25" i="1"/>
  <c r="AW24" i="1" s="1"/>
  <c r="AX25" i="1"/>
  <c r="AX24" i="1" s="1"/>
  <c r="AY25" i="1"/>
  <c r="AY24" i="1" s="1"/>
  <c r="AZ25" i="1"/>
  <c r="AZ24" i="1" s="1"/>
  <c r="BA25" i="1"/>
  <c r="BA24" i="1" s="1"/>
  <c r="BB25" i="1"/>
  <c r="BB24" i="1" s="1"/>
  <c r="BD25" i="1"/>
  <c r="BD24" i="1" s="1"/>
  <c r="BE25" i="1"/>
  <c r="BE24" i="1" s="1"/>
  <c r="BF25" i="1"/>
  <c r="BF24" i="1" s="1"/>
  <c r="BG25" i="1"/>
  <c r="BG24" i="1" s="1"/>
  <c r="BH25" i="1"/>
  <c r="BH24" i="1" s="1"/>
  <c r="BI25" i="1"/>
  <c r="BI24" i="1" s="1"/>
  <c r="BJ25" i="1"/>
  <c r="BJ24" i="1" s="1"/>
  <c r="BK25" i="1"/>
  <c r="BK24" i="1" s="1"/>
  <c r="BL25" i="1"/>
  <c r="BL24" i="1" s="1"/>
  <c r="BN25" i="1"/>
  <c r="BN24" i="1" s="1"/>
  <c r="BO25" i="1"/>
  <c r="BO24" i="1" s="1"/>
  <c r="BP25" i="1"/>
  <c r="BP24" i="1" s="1"/>
  <c r="BQ25" i="1"/>
  <c r="BQ24" i="1" s="1"/>
  <c r="BR25" i="1"/>
  <c r="BR24" i="1" s="1"/>
  <c r="BS25" i="1"/>
  <c r="BS24" i="1" s="1"/>
  <c r="BT25" i="1"/>
  <c r="BT24" i="1" s="1"/>
  <c r="BU25" i="1"/>
  <c r="BU24" i="1" s="1"/>
  <c r="BV25" i="1"/>
  <c r="BV24" i="1" s="1"/>
  <c r="BX25" i="1"/>
  <c r="BX24" i="1" s="1"/>
  <c r="BY25" i="1"/>
  <c r="BY24" i="1" s="1"/>
  <c r="BZ25" i="1"/>
  <c r="BZ24" i="1" s="1"/>
  <c r="CA25" i="1"/>
  <c r="CA24" i="1" s="1"/>
  <c r="CB25" i="1"/>
  <c r="CB24" i="1" s="1"/>
  <c r="CC25" i="1"/>
  <c r="CC24" i="1" s="1"/>
  <c r="CD25" i="1"/>
  <c r="CD24" i="1" s="1"/>
  <c r="CE25" i="1"/>
  <c r="CE24" i="1" s="1"/>
  <c r="CF25" i="1"/>
  <c r="CF24" i="1" s="1"/>
  <c r="H25" i="1"/>
  <c r="H24" i="1" s="1"/>
  <c r="I41" i="1"/>
  <c r="J41" i="1"/>
  <c r="J39" i="1" s="1"/>
  <c r="M41" i="1"/>
  <c r="M39" i="1" s="1"/>
  <c r="O41" i="1"/>
  <c r="O39" i="1" s="1"/>
  <c r="Z41" i="1"/>
  <c r="Z39" i="1" s="1"/>
  <c r="Z23" i="1" s="1"/>
  <c r="Z15" i="1" s="1"/>
  <c r="AA41" i="1"/>
  <c r="AA39" i="1" s="1"/>
  <c r="AB41" i="1"/>
  <c r="AB39" i="1" s="1"/>
  <c r="AC41" i="1"/>
  <c r="AC39" i="1" s="1"/>
  <c r="AJ41" i="1"/>
  <c r="AJ39" i="1" s="1"/>
  <c r="AK41" i="1"/>
  <c r="AK39" i="1" s="1"/>
  <c r="AM41" i="1"/>
  <c r="AM39" i="1" s="1"/>
  <c r="AO41" i="1"/>
  <c r="AO39" i="1" s="1"/>
  <c r="AP41" i="1"/>
  <c r="AP39" i="1" s="1"/>
  <c r="AP23" i="1" s="1"/>
  <c r="AP15" i="1" s="1"/>
  <c r="AR41" i="1"/>
  <c r="AR39" i="1" s="1"/>
  <c r="AT41" i="1"/>
  <c r="AT39" i="1" s="1"/>
  <c r="AU41" i="1"/>
  <c r="AU39" i="1" s="1"/>
  <c r="AV41" i="1"/>
  <c r="AV39" i="1" s="1"/>
  <c r="AW41" i="1"/>
  <c r="AW39" i="1" s="1"/>
  <c r="AX41" i="1"/>
  <c r="AX39" i="1" s="1"/>
  <c r="AX23" i="1" s="1"/>
  <c r="AX15" i="1" s="1"/>
  <c r="AY41" i="1"/>
  <c r="AY39" i="1" s="1"/>
  <c r="AZ41" i="1"/>
  <c r="AZ39" i="1" s="1"/>
  <c r="BA41" i="1"/>
  <c r="BA39" i="1" s="1"/>
  <c r="BB41" i="1"/>
  <c r="BB39" i="1" s="1"/>
  <c r="BD41" i="1"/>
  <c r="BD39" i="1" s="1"/>
  <c r="BE41" i="1"/>
  <c r="BE39" i="1" s="1"/>
  <c r="BF41" i="1"/>
  <c r="BF39" i="1" s="1"/>
  <c r="BF23" i="1" s="1"/>
  <c r="BF15" i="1" s="1"/>
  <c r="BG41" i="1"/>
  <c r="BG39" i="1" s="1"/>
  <c r="BH41" i="1"/>
  <c r="BH39" i="1" s="1"/>
  <c r="BI41" i="1"/>
  <c r="BI39" i="1" s="1"/>
  <c r="BJ41" i="1"/>
  <c r="BJ39" i="1" s="1"/>
  <c r="BK41" i="1"/>
  <c r="BK39" i="1" s="1"/>
  <c r="BL41" i="1"/>
  <c r="BL39" i="1" s="1"/>
  <c r="BN41" i="1"/>
  <c r="BN39" i="1" s="1"/>
  <c r="BN23" i="1" s="1"/>
  <c r="BN15" i="1" s="1"/>
  <c r="BO41" i="1"/>
  <c r="BO39" i="1" s="1"/>
  <c r="BP41" i="1"/>
  <c r="BP39" i="1" s="1"/>
  <c r="BQ41" i="1"/>
  <c r="BQ39" i="1" s="1"/>
  <c r="BR41" i="1"/>
  <c r="BR39" i="1" s="1"/>
  <c r="BS41" i="1"/>
  <c r="BS39" i="1" s="1"/>
  <c r="BT41" i="1"/>
  <c r="BT39" i="1" s="1"/>
  <c r="BU41" i="1"/>
  <c r="BU39" i="1" s="1"/>
  <c r="BV41" i="1"/>
  <c r="BV39" i="1" s="1"/>
  <c r="BV23" i="1" s="1"/>
  <c r="BV15" i="1" s="1"/>
  <c r="BX41" i="1"/>
  <c r="BX39" i="1" s="1"/>
  <c r="BY41" i="1"/>
  <c r="BY39" i="1" s="1"/>
  <c r="BZ41" i="1"/>
  <c r="BZ39" i="1" s="1"/>
  <c r="CA41" i="1"/>
  <c r="CA39" i="1" s="1"/>
  <c r="CB41" i="1"/>
  <c r="CB39" i="1" s="1"/>
  <c r="CC41" i="1"/>
  <c r="CC39" i="1" s="1"/>
  <c r="CD41" i="1"/>
  <c r="CD39" i="1" s="1"/>
  <c r="CD23" i="1" s="1"/>
  <c r="CD15" i="1" s="1"/>
  <c r="CE41" i="1"/>
  <c r="CE39" i="1" s="1"/>
  <c r="CF41" i="1"/>
  <c r="CF39" i="1" s="1"/>
  <c r="H41" i="1"/>
  <c r="H39" i="1" s="1"/>
  <c r="H23" i="1" s="1"/>
  <c r="I45" i="1"/>
  <c r="J45" i="1"/>
  <c r="O45" i="1"/>
  <c r="O44" i="1" s="1"/>
  <c r="O43" i="1" s="1"/>
  <c r="O16" i="1" s="1"/>
  <c r="Z45" i="1"/>
  <c r="AA45" i="1"/>
  <c r="AB45" i="1"/>
  <c r="AC45" i="1"/>
  <c r="AJ45" i="1"/>
  <c r="AK45" i="1"/>
  <c r="AM45" i="1"/>
  <c r="AO45" i="1"/>
  <c r="AP45" i="1"/>
  <c r="AR45" i="1"/>
  <c r="AT45" i="1"/>
  <c r="AU45" i="1"/>
  <c r="AV45" i="1"/>
  <c r="AW45" i="1"/>
  <c r="AX45" i="1"/>
  <c r="AY45" i="1"/>
  <c r="AZ45" i="1"/>
  <c r="BA45" i="1"/>
  <c r="BB45" i="1"/>
  <c r="BD45" i="1"/>
  <c r="BE45" i="1"/>
  <c r="BF45" i="1"/>
  <c r="BG45" i="1"/>
  <c r="BH45" i="1"/>
  <c r="BI45" i="1"/>
  <c r="BJ45" i="1"/>
  <c r="BK45" i="1"/>
  <c r="BL45" i="1"/>
  <c r="BN45" i="1"/>
  <c r="BO45" i="1"/>
  <c r="BP45" i="1"/>
  <c r="BQ45" i="1"/>
  <c r="BR45" i="1"/>
  <c r="BS45" i="1"/>
  <c r="BT45" i="1"/>
  <c r="BU45" i="1"/>
  <c r="BV45" i="1"/>
  <c r="BX45" i="1"/>
  <c r="BY45" i="1"/>
  <c r="BZ45" i="1"/>
  <c r="CA45" i="1"/>
  <c r="CB45" i="1"/>
  <c r="CC45" i="1"/>
  <c r="CD45" i="1"/>
  <c r="CE45" i="1"/>
  <c r="CF45" i="1"/>
  <c r="I47" i="1"/>
  <c r="Y47" i="1"/>
  <c r="Z47" i="1"/>
  <c r="AA47" i="1"/>
  <c r="AB47" i="1"/>
  <c r="AC47" i="1"/>
  <c r="AI47" i="1"/>
  <c r="AJ47" i="1"/>
  <c r="AK47" i="1"/>
  <c r="AL47" i="1"/>
  <c r="AM47" i="1"/>
  <c r="AO47" i="1"/>
  <c r="AP47" i="1"/>
  <c r="AQ47" i="1"/>
  <c r="AR47" i="1"/>
  <c r="AT47" i="1"/>
  <c r="AU47" i="1"/>
  <c r="AV47" i="1"/>
  <c r="AW47" i="1"/>
  <c r="AX47" i="1"/>
  <c r="AY47" i="1"/>
  <c r="AZ47" i="1"/>
  <c r="BA47" i="1"/>
  <c r="BB47" i="1"/>
  <c r="BD47" i="1"/>
  <c r="BE47" i="1"/>
  <c r="BF47" i="1"/>
  <c r="BG47" i="1"/>
  <c r="BH47" i="1"/>
  <c r="BI47" i="1"/>
  <c r="BJ47" i="1"/>
  <c r="BK47" i="1"/>
  <c r="BL47" i="1"/>
  <c r="BN47" i="1"/>
  <c r="BO47" i="1"/>
  <c r="BP47" i="1"/>
  <c r="BQ47" i="1"/>
  <c r="BR47" i="1"/>
  <c r="BS47" i="1"/>
  <c r="BT47" i="1"/>
  <c r="BU47" i="1"/>
  <c r="BV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M47" i="1"/>
  <c r="CN47" i="1"/>
  <c r="CP47" i="1"/>
  <c r="CP44" i="1" s="1"/>
  <c r="H47" i="1"/>
  <c r="H44" i="1" s="1"/>
  <c r="I53" i="1"/>
  <c r="J53" i="1"/>
  <c r="J52" i="1" s="1"/>
  <c r="Z53" i="1"/>
  <c r="AA53" i="1"/>
  <c r="AB53" i="1"/>
  <c r="AC53" i="1"/>
  <c r="AJ53" i="1"/>
  <c r="AK53" i="1"/>
  <c r="AM53" i="1"/>
  <c r="AO53" i="1"/>
  <c r="AP53" i="1"/>
  <c r="AQ53" i="1"/>
  <c r="AR53" i="1"/>
  <c r="AT53" i="1"/>
  <c r="AU53" i="1"/>
  <c r="AV53" i="1"/>
  <c r="AW53" i="1"/>
  <c r="AX53" i="1"/>
  <c r="AY53" i="1"/>
  <c r="AZ53" i="1"/>
  <c r="BA53" i="1"/>
  <c r="BB53" i="1"/>
  <c r="BD53" i="1"/>
  <c r="BE53" i="1"/>
  <c r="BF53" i="1"/>
  <c r="BG53" i="1"/>
  <c r="BH53" i="1"/>
  <c r="BI53" i="1"/>
  <c r="BJ53" i="1"/>
  <c r="BK53" i="1"/>
  <c r="BL53" i="1"/>
  <c r="BN53" i="1"/>
  <c r="BO53" i="1"/>
  <c r="BP53" i="1"/>
  <c r="BQ53" i="1"/>
  <c r="BR53" i="1"/>
  <c r="BS53" i="1"/>
  <c r="BT53" i="1"/>
  <c r="BU53" i="1"/>
  <c r="BV53" i="1"/>
  <c r="BV52" i="1" s="1"/>
  <c r="BX53" i="1"/>
  <c r="BY53" i="1"/>
  <c r="BZ53" i="1"/>
  <c r="BZ52" i="1" s="1"/>
  <c r="CA53" i="1"/>
  <c r="CA52" i="1" s="1"/>
  <c r="CB53" i="1"/>
  <c r="CC53" i="1"/>
  <c r="CD53" i="1"/>
  <c r="CD52" i="1" s="1"/>
  <c r="CE53" i="1"/>
  <c r="CE52" i="1" s="1"/>
  <c r="CF53" i="1"/>
  <c r="H53" i="1"/>
  <c r="I55" i="1"/>
  <c r="Y55" i="1"/>
  <c r="Z55" i="1"/>
  <c r="AA55" i="1"/>
  <c r="AB55" i="1"/>
  <c r="AC55" i="1"/>
  <c r="AI55" i="1"/>
  <c r="AJ55" i="1"/>
  <c r="AK55" i="1"/>
  <c r="AL55" i="1"/>
  <c r="AM55" i="1"/>
  <c r="AO55" i="1"/>
  <c r="AP55" i="1"/>
  <c r="AQ55" i="1"/>
  <c r="AR55" i="1"/>
  <c r="AT55" i="1"/>
  <c r="AU55" i="1"/>
  <c r="AV55" i="1"/>
  <c r="AW55" i="1"/>
  <c r="AX55" i="1"/>
  <c r="AY55" i="1"/>
  <c r="AZ55" i="1"/>
  <c r="BA55" i="1"/>
  <c r="BB55" i="1"/>
  <c r="BD55" i="1"/>
  <c r="BE55" i="1"/>
  <c r="BF55" i="1"/>
  <c r="BG55" i="1"/>
  <c r="BH55" i="1"/>
  <c r="BI55" i="1"/>
  <c r="BJ55" i="1"/>
  <c r="BK55" i="1"/>
  <c r="BL55" i="1"/>
  <c r="BN55" i="1"/>
  <c r="BO55" i="1"/>
  <c r="BP55" i="1"/>
  <c r="BQ55" i="1"/>
  <c r="BR55" i="1"/>
  <c r="BS55" i="1"/>
  <c r="BT55" i="1"/>
  <c r="BU55" i="1"/>
  <c r="BV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M55" i="1"/>
  <c r="CN55" i="1"/>
  <c r="CP55" i="1"/>
  <c r="H55" i="1"/>
  <c r="H52" i="1" s="1"/>
  <c r="I60" i="1"/>
  <c r="M60" i="1"/>
  <c r="Y60" i="1"/>
  <c r="Y59" i="1" s="1"/>
  <c r="Z60" i="1"/>
  <c r="Z59" i="1" s="1"/>
  <c r="AA60" i="1"/>
  <c r="AA59" i="1" s="1"/>
  <c r="AB60" i="1"/>
  <c r="AB59" i="1" s="1"/>
  <c r="AC60" i="1"/>
  <c r="AC59" i="1" s="1"/>
  <c r="AI60" i="1"/>
  <c r="AI59" i="1" s="1"/>
  <c r="AJ60" i="1"/>
  <c r="AJ59" i="1" s="1"/>
  <c r="AK60" i="1"/>
  <c r="AK59" i="1" s="1"/>
  <c r="AL60" i="1"/>
  <c r="AL59" i="1" s="1"/>
  <c r="AM60" i="1"/>
  <c r="AM59" i="1" s="1"/>
  <c r="AO60" i="1"/>
  <c r="AO59" i="1" s="1"/>
  <c r="AP60" i="1"/>
  <c r="AP59" i="1" s="1"/>
  <c r="AR60" i="1"/>
  <c r="AR59" i="1" s="1"/>
  <c r="AT60" i="1"/>
  <c r="AT59" i="1" s="1"/>
  <c r="AU60" i="1"/>
  <c r="AU59" i="1" s="1"/>
  <c r="AV60" i="1"/>
  <c r="AV59" i="1" s="1"/>
  <c r="AW60" i="1"/>
  <c r="AW59" i="1" s="1"/>
  <c r="AX60" i="1"/>
  <c r="AX59" i="1" s="1"/>
  <c r="AY60" i="1"/>
  <c r="AY59" i="1" s="1"/>
  <c r="AZ60" i="1"/>
  <c r="AZ59" i="1" s="1"/>
  <c r="BA60" i="1"/>
  <c r="BA59" i="1" s="1"/>
  <c r="BB60" i="1"/>
  <c r="BB59" i="1" s="1"/>
  <c r="BD60" i="1"/>
  <c r="BD59" i="1" s="1"/>
  <c r="BE60" i="1"/>
  <c r="BE59" i="1" s="1"/>
  <c r="BF60" i="1"/>
  <c r="BF59" i="1" s="1"/>
  <c r="BG60" i="1"/>
  <c r="BG59" i="1" s="1"/>
  <c r="BH60" i="1"/>
  <c r="BH59" i="1" s="1"/>
  <c r="BI60" i="1"/>
  <c r="BI59" i="1" s="1"/>
  <c r="BJ60" i="1"/>
  <c r="BJ59" i="1" s="1"/>
  <c r="BK60" i="1"/>
  <c r="BK59" i="1" s="1"/>
  <c r="BL60" i="1"/>
  <c r="BL59" i="1" s="1"/>
  <c r="BN60" i="1"/>
  <c r="BN59" i="1" s="1"/>
  <c r="BO60" i="1"/>
  <c r="BO59" i="1" s="1"/>
  <c r="BP60" i="1"/>
  <c r="BQ60" i="1"/>
  <c r="BQ59" i="1" s="1"/>
  <c r="BR60" i="1"/>
  <c r="BR59" i="1" s="1"/>
  <c r="BS60" i="1"/>
  <c r="BS59" i="1" s="1"/>
  <c r="BT60" i="1"/>
  <c r="BT59" i="1" s="1"/>
  <c r="BU60" i="1"/>
  <c r="BU59" i="1" s="1"/>
  <c r="BV60" i="1"/>
  <c r="BV59" i="1" s="1"/>
  <c r="BX60" i="1"/>
  <c r="BX59" i="1" s="1"/>
  <c r="BY60" i="1"/>
  <c r="BY59" i="1" s="1"/>
  <c r="BZ60" i="1"/>
  <c r="BZ59" i="1" s="1"/>
  <c r="CA60" i="1"/>
  <c r="CA59" i="1" s="1"/>
  <c r="CB60" i="1"/>
  <c r="CB59" i="1" s="1"/>
  <c r="CC60" i="1"/>
  <c r="CC59" i="1" s="1"/>
  <c r="CD60" i="1"/>
  <c r="CD59" i="1" s="1"/>
  <c r="CE60" i="1"/>
  <c r="CE59" i="1" s="1"/>
  <c r="CF60" i="1"/>
  <c r="CF59" i="1" s="1"/>
  <c r="CG60" i="1"/>
  <c r="CG59" i="1" s="1"/>
  <c r="CH60" i="1"/>
  <c r="CH59" i="1" s="1"/>
  <c r="CI60" i="1"/>
  <c r="CI59" i="1" s="1"/>
  <c r="CJ60" i="1"/>
  <c r="CJ59" i="1" s="1"/>
  <c r="CK60" i="1"/>
  <c r="CK59" i="1" s="1"/>
  <c r="CM60" i="1"/>
  <c r="CM59" i="1" s="1"/>
  <c r="CN60" i="1"/>
  <c r="CN59" i="1" s="1"/>
  <c r="CP60" i="1"/>
  <c r="CQ60" i="1"/>
  <c r="H60" i="1"/>
  <c r="H59" i="1" s="1"/>
  <c r="I71" i="1"/>
  <c r="M71" i="1"/>
  <c r="Y71" i="1"/>
  <c r="Y69" i="1" s="1"/>
  <c r="Z71" i="1"/>
  <c r="Z69" i="1" s="1"/>
  <c r="AA71" i="1"/>
  <c r="AA69" i="1" s="1"/>
  <c r="AB71" i="1"/>
  <c r="AB69" i="1" s="1"/>
  <c r="AC71" i="1"/>
  <c r="AC69" i="1" s="1"/>
  <c r="AI71" i="1"/>
  <c r="AI69" i="1" s="1"/>
  <c r="AJ71" i="1"/>
  <c r="AJ69" i="1" s="1"/>
  <c r="AK71" i="1"/>
  <c r="AK69" i="1" s="1"/>
  <c r="AL71" i="1"/>
  <c r="AL69" i="1" s="1"/>
  <c r="AM71" i="1"/>
  <c r="AM69" i="1" s="1"/>
  <c r="AO71" i="1"/>
  <c r="AO69" i="1" s="1"/>
  <c r="AP71" i="1"/>
  <c r="AP69" i="1" s="1"/>
  <c r="AQ71" i="1"/>
  <c r="AQ69" i="1" s="1"/>
  <c r="AR71" i="1"/>
  <c r="AR69" i="1" s="1"/>
  <c r="AT71" i="1"/>
  <c r="AT69" i="1" s="1"/>
  <c r="AU71" i="1"/>
  <c r="AU69" i="1" s="1"/>
  <c r="AV71" i="1"/>
  <c r="AV69" i="1" s="1"/>
  <c r="AW71" i="1"/>
  <c r="AW69" i="1" s="1"/>
  <c r="AX71" i="1"/>
  <c r="AX69" i="1" s="1"/>
  <c r="AY71" i="1"/>
  <c r="AY69" i="1" s="1"/>
  <c r="AZ71" i="1"/>
  <c r="AZ69" i="1" s="1"/>
  <c r="BA71" i="1"/>
  <c r="BA69" i="1" s="1"/>
  <c r="BB71" i="1"/>
  <c r="BB69" i="1" s="1"/>
  <c r="BD71" i="1"/>
  <c r="BD69" i="1" s="1"/>
  <c r="BE71" i="1"/>
  <c r="BE69" i="1" s="1"/>
  <c r="BF71" i="1"/>
  <c r="BF69" i="1" s="1"/>
  <c r="BG71" i="1"/>
  <c r="BG69" i="1" s="1"/>
  <c r="BH71" i="1"/>
  <c r="BH69" i="1" s="1"/>
  <c r="BI71" i="1"/>
  <c r="BI69" i="1" s="1"/>
  <c r="BJ71" i="1"/>
  <c r="BJ69" i="1" s="1"/>
  <c r="BK71" i="1"/>
  <c r="BK69" i="1" s="1"/>
  <c r="BL71" i="1"/>
  <c r="BL69" i="1" s="1"/>
  <c r="BN71" i="1"/>
  <c r="BN69" i="1" s="1"/>
  <c r="BO71" i="1"/>
  <c r="BO69" i="1" s="1"/>
  <c r="BP71" i="1"/>
  <c r="BQ71" i="1"/>
  <c r="BQ69" i="1" s="1"/>
  <c r="BR71" i="1"/>
  <c r="BR69" i="1" s="1"/>
  <c r="BS71" i="1"/>
  <c r="BS69" i="1" s="1"/>
  <c r="BT71" i="1"/>
  <c r="BT69" i="1" s="1"/>
  <c r="BU71" i="1"/>
  <c r="BU69" i="1" s="1"/>
  <c r="BV71" i="1"/>
  <c r="BV69" i="1" s="1"/>
  <c r="BX71" i="1"/>
  <c r="BX69" i="1" s="1"/>
  <c r="BY71" i="1"/>
  <c r="BY69" i="1" s="1"/>
  <c r="BZ71" i="1"/>
  <c r="BZ69" i="1" s="1"/>
  <c r="CA71" i="1"/>
  <c r="CA69" i="1" s="1"/>
  <c r="CB71" i="1"/>
  <c r="CB69" i="1" s="1"/>
  <c r="CC71" i="1"/>
  <c r="CC69" i="1" s="1"/>
  <c r="CD71" i="1"/>
  <c r="CD69" i="1" s="1"/>
  <c r="CE71" i="1"/>
  <c r="CE69" i="1" s="1"/>
  <c r="CF71" i="1"/>
  <c r="CF69" i="1" s="1"/>
  <c r="CG71" i="1"/>
  <c r="CG69" i="1" s="1"/>
  <c r="CH71" i="1"/>
  <c r="CH69" i="1" s="1"/>
  <c r="CI71" i="1"/>
  <c r="CI69" i="1" s="1"/>
  <c r="CJ71" i="1"/>
  <c r="CJ69" i="1" s="1"/>
  <c r="CK71" i="1"/>
  <c r="CK69" i="1" s="1"/>
  <c r="CM71" i="1"/>
  <c r="CM69" i="1" s="1"/>
  <c r="CN71" i="1"/>
  <c r="CN69" i="1" s="1"/>
  <c r="CP71" i="1"/>
  <c r="CP69" i="1" s="1"/>
  <c r="H71" i="1"/>
  <c r="H69" i="1" s="1"/>
  <c r="I77" i="1"/>
  <c r="J77" i="1"/>
  <c r="J76" i="1" s="1"/>
  <c r="J18" i="1" s="1"/>
  <c r="Z77" i="1"/>
  <c r="Z76" i="1" s="1"/>
  <c r="Z18" i="1" s="1"/>
  <c r="AA77" i="1"/>
  <c r="AA76" i="1" s="1"/>
  <c r="AA18" i="1" s="1"/>
  <c r="AB77" i="1"/>
  <c r="AB76" i="1" s="1"/>
  <c r="AB18" i="1" s="1"/>
  <c r="AC77" i="1"/>
  <c r="AC76" i="1" s="1"/>
  <c r="AC18" i="1" s="1"/>
  <c r="AJ77" i="1"/>
  <c r="AJ76" i="1" s="1"/>
  <c r="AJ18" i="1" s="1"/>
  <c r="AK77" i="1"/>
  <c r="AK76" i="1" s="1"/>
  <c r="AK18" i="1" s="1"/>
  <c r="AM77" i="1"/>
  <c r="AM76" i="1" s="1"/>
  <c r="AM18" i="1" s="1"/>
  <c r="AO77" i="1"/>
  <c r="AO76" i="1" s="1"/>
  <c r="AO18" i="1" s="1"/>
  <c r="AP77" i="1"/>
  <c r="AP76" i="1" s="1"/>
  <c r="AP18" i="1" s="1"/>
  <c r="AQ77" i="1"/>
  <c r="AR77" i="1"/>
  <c r="AR76" i="1" s="1"/>
  <c r="AR18" i="1" s="1"/>
  <c r="AT77" i="1"/>
  <c r="AT76" i="1" s="1"/>
  <c r="AT18" i="1" s="1"/>
  <c r="AU77" i="1"/>
  <c r="AU76" i="1" s="1"/>
  <c r="AU18" i="1" s="1"/>
  <c r="AV77" i="1"/>
  <c r="AV76" i="1" s="1"/>
  <c r="AV18" i="1" s="1"/>
  <c r="AW77" i="1"/>
  <c r="AW76" i="1" s="1"/>
  <c r="AW18" i="1" s="1"/>
  <c r="AX77" i="1"/>
  <c r="AX76" i="1" s="1"/>
  <c r="AX18" i="1" s="1"/>
  <c r="AY77" i="1"/>
  <c r="AY76" i="1" s="1"/>
  <c r="AY18" i="1" s="1"/>
  <c r="AZ77" i="1"/>
  <c r="AZ76" i="1" s="1"/>
  <c r="AZ18" i="1" s="1"/>
  <c r="BA77" i="1"/>
  <c r="BA76" i="1" s="1"/>
  <c r="BA18" i="1" s="1"/>
  <c r="BB77" i="1"/>
  <c r="BB76" i="1" s="1"/>
  <c r="BB18" i="1" s="1"/>
  <c r="BD77" i="1"/>
  <c r="BD76" i="1" s="1"/>
  <c r="BD18" i="1" s="1"/>
  <c r="BE77" i="1"/>
  <c r="BE76" i="1" s="1"/>
  <c r="BE18" i="1" s="1"/>
  <c r="BF77" i="1"/>
  <c r="BF76" i="1" s="1"/>
  <c r="BF18" i="1" s="1"/>
  <c r="BG77" i="1"/>
  <c r="BG76" i="1" s="1"/>
  <c r="BG18" i="1" s="1"/>
  <c r="BH77" i="1"/>
  <c r="BH76" i="1" s="1"/>
  <c r="BH18" i="1" s="1"/>
  <c r="BI77" i="1"/>
  <c r="BI76" i="1" s="1"/>
  <c r="BI18" i="1" s="1"/>
  <c r="BJ77" i="1"/>
  <c r="BJ76" i="1" s="1"/>
  <c r="BJ18" i="1" s="1"/>
  <c r="BK77" i="1"/>
  <c r="BK76" i="1" s="1"/>
  <c r="BK18" i="1" s="1"/>
  <c r="BL77" i="1"/>
  <c r="BL76" i="1" s="1"/>
  <c r="BL18" i="1" s="1"/>
  <c r="BN77" i="1"/>
  <c r="BN76" i="1" s="1"/>
  <c r="BN18" i="1" s="1"/>
  <c r="BO77" i="1"/>
  <c r="BO76" i="1" s="1"/>
  <c r="BO18" i="1" s="1"/>
  <c r="BP77" i="1"/>
  <c r="BP76" i="1" s="1"/>
  <c r="BP18" i="1" s="1"/>
  <c r="BQ77" i="1"/>
  <c r="BQ76" i="1" s="1"/>
  <c r="BQ18" i="1" s="1"/>
  <c r="BR77" i="1"/>
  <c r="BR76" i="1" s="1"/>
  <c r="BR18" i="1" s="1"/>
  <c r="BS77" i="1"/>
  <c r="BS76" i="1" s="1"/>
  <c r="BS18" i="1" s="1"/>
  <c r="BT77" i="1"/>
  <c r="BT76" i="1" s="1"/>
  <c r="BT18" i="1" s="1"/>
  <c r="BU77" i="1"/>
  <c r="BU76" i="1" s="1"/>
  <c r="BU18" i="1" s="1"/>
  <c r="BV77" i="1"/>
  <c r="BV76" i="1" s="1"/>
  <c r="BV18" i="1" s="1"/>
  <c r="BX77" i="1"/>
  <c r="BX76" i="1" s="1"/>
  <c r="BX18" i="1" s="1"/>
  <c r="BY77" i="1"/>
  <c r="BY76" i="1" s="1"/>
  <c r="BY18" i="1" s="1"/>
  <c r="BZ77" i="1"/>
  <c r="BZ76" i="1" s="1"/>
  <c r="BZ18" i="1" s="1"/>
  <c r="CA77" i="1"/>
  <c r="CA76" i="1" s="1"/>
  <c r="CA18" i="1" s="1"/>
  <c r="CB77" i="1"/>
  <c r="CB76" i="1" s="1"/>
  <c r="CB18" i="1" s="1"/>
  <c r="CC77" i="1"/>
  <c r="CC76" i="1" s="1"/>
  <c r="CC18" i="1" s="1"/>
  <c r="CD77" i="1"/>
  <c r="CD76" i="1" s="1"/>
  <c r="CD18" i="1" s="1"/>
  <c r="CE77" i="1"/>
  <c r="CE76" i="1" s="1"/>
  <c r="CE18" i="1" s="1"/>
  <c r="CF77" i="1"/>
  <c r="CF76" i="1" s="1"/>
  <c r="CF18" i="1" s="1"/>
  <c r="CQ77" i="1"/>
  <c r="CQ76" i="1" s="1"/>
  <c r="H77" i="1"/>
  <c r="H76" i="1" s="1"/>
  <c r="I83" i="1"/>
  <c r="M20" i="1"/>
  <c r="Z83" i="1"/>
  <c r="Z20" i="1" s="1"/>
  <c r="AA83" i="1"/>
  <c r="AA20" i="1" s="1"/>
  <c r="AB83" i="1"/>
  <c r="AB20" i="1" s="1"/>
  <c r="AC83" i="1"/>
  <c r="AC20" i="1" s="1"/>
  <c r="AJ83" i="1"/>
  <c r="AJ20" i="1" s="1"/>
  <c r="AK83" i="1"/>
  <c r="AK20" i="1" s="1"/>
  <c r="AM83" i="1"/>
  <c r="AM20" i="1" s="1"/>
  <c r="AO83" i="1"/>
  <c r="AO20" i="1" s="1"/>
  <c r="AP83" i="1"/>
  <c r="AP20" i="1" s="1"/>
  <c r="AQ83" i="1"/>
  <c r="AR83" i="1"/>
  <c r="AR20" i="1" s="1"/>
  <c r="AT83" i="1"/>
  <c r="AT20" i="1" s="1"/>
  <c r="AU83" i="1"/>
  <c r="AU20" i="1" s="1"/>
  <c r="AV83" i="1"/>
  <c r="AV20" i="1" s="1"/>
  <c r="AW83" i="1"/>
  <c r="AW20" i="1" s="1"/>
  <c r="AX83" i="1"/>
  <c r="AX20" i="1" s="1"/>
  <c r="AY83" i="1"/>
  <c r="AY20" i="1" s="1"/>
  <c r="AZ83" i="1"/>
  <c r="AZ20" i="1" s="1"/>
  <c r="BA83" i="1"/>
  <c r="BA20" i="1" s="1"/>
  <c r="BB83" i="1"/>
  <c r="BB20" i="1" s="1"/>
  <c r="BD83" i="1"/>
  <c r="BD20" i="1" s="1"/>
  <c r="BE83" i="1"/>
  <c r="BE20" i="1" s="1"/>
  <c r="BF83" i="1"/>
  <c r="BF20" i="1" s="1"/>
  <c r="BG83" i="1"/>
  <c r="BG20" i="1" s="1"/>
  <c r="BH83" i="1"/>
  <c r="BH20" i="1" s="1"/>
  <c r="BI83" i="1"/>
  <c r="BI20" i="1" s="1"/>
  <c r="BJ83" i="1"/>
  <c r="BJ20" i="1" s="1"/>
  <c r="BK83" i="1"/>
  <c r="BK20" i="1" s="1"/>
  <c r="BL83" i="1"/>
  <c r="BL20" i="1" s="1"/>
  <c r="BN83" i="1"/>
  <c r="BN20" i="1" s="1"/>
  <c r="BO83" i="1"/>
  <c r="BO20" i="1" s="1"/>
  <c r="BP83" i="1"/>
  <c r="BP20" i="1" s="1"/>
  <c r="BQ83" i="1"/>
  <c r="BQ20" i="1" s="1"/>
  <c r="BR83" i="1"/>
  <c r="BR20" i="1" s="1"/>
  <c r="BS83" i="1"/>
  <c r="BS20" i="1" s="1"/>
  <c r="BT83" i="1"/>
  <c r="BT20" i="1" s="1"/>
  <c r="BU83" i="1"/>
  <c r="BU20" i="1" s="1"/>
  <c r="BV83" i="1"/>
  <c r="BV20" i="1" s="1"/>
  <c r="BX83" i="1"/>
  <c r="BX20" i="1" s="1"/>
  <c r="BY83" i="1"/>
  <c r="BY20" i="1" s="1"/>
  <c r="BZ83" i="1"/>
  <c r="BZ20" i="1" s="1"/>
  <c r="CA83" i="1"/>
  <c r="CA20" i="1" s="1"/>
  <c r="CB83" i="1"/>
  <c r="CB20" i="1" s="1"/>
  <c r="CC83" i="1"/>
  <c r="CC20" i="1" s="1"/>
  <c r="CD83" i="1"/>
  <c r="CD20" i="1" s="1"/>
  <c r="CE83" i="1"/>
  <c r="CE20" i="1" s="1"/>
  <c r="CF83" i="1"/>
  <c r="CF20" i="1" s="1"/>
  <c r="H83" i="1"/>
  <c r="P83" i="1" l="1"/>
  <c r="Q83" i="1"/>
  <c r="I20" i="1"/>
  <c r="CF52" i="1"/>
  <c r="CB52" i="1"/>
  <c r="BX52" i="1"/>
  <c r="AA52" i="1"/>
  <c r="CE44" i="1"/>
  <c r="CE43" i="1" s="1"/>
  <c r="CE16" i="1" s="1"/>
  <c r="CA44" i="1"/>
  <c r="CA43" i="1" s="1"/>
  <c r="CA16" i="1" s="1"/>
  <c r="BS44" i="1"/>
  <c r="BO44" i="1"/>
  <c r="BK44" i="1"/>
  <c r="BG44" i="1"/>
  <c r="AY44" i="1"/>
  <c r="AU44" i="1"/>
  <c r="AO44" i="1"/>
  <c r="AC44" i="1"/>
  <c r="BZ23" i="1"/>
  <c r="BZ15" i="1" s="1"/>
  <c r="BU23" i="1"/>
  <c r="BU15" i="1" s="1"/>
  <c r="BQ23" i="1"/>
  <c r="BQ15" i="1" s="1"/>
  <c r="BL23" i="1"/>
  <c r="BL15" i="1" s="1"/>
  <c r="BH23" i="1"/>
  <c r="BH15" i="1" s="1"/>
  <c r="BD23" i="1"/>
  <c r="BD15" i="1" s="1"/>
  <c r="AY23" i="1"/>
  <c r="AY15" i="1" s="1"/>
  <c r="AU23" i="1"/>
  <c r="AU15" i="1" s="1"/>
  <c r="AO23" i="1"/>
  <c r="AO15" i="1" s="1"/>
  <c r="AC23" i="1"/>
  <c r="AC15" i="1" s="1"/>
  <c r="P24" i="1"/>
  <c r="Q24" i="1"/>
  <c r="CO71" i="1"/>
  <c r="CO55" i="1"/>
  <c r="BS52" i="1"/>
  <c r="BO52" i="1"/>
  <c r="BK52" i="1"/>
  <c r="BG52" i="1"/>
  <c r="AY52" i="1"/>
  <c r="AU52" i="1"/>
  <c r="AP52" i="1"/>
  <c r="Z52" i="1"/>
  <c r="CD44" i="1"/>
  <c r="CD43" i="1" s="1"/>
  <c r="CD16" i="1" s="1"/>
  <c r="BZ44" i="1"/>
  <c r="BZ43" i="1" s="1"/>
  <c r="BZ16" i="1" s="1"/>
  <c r="BV44" i="1"/>
  <c r="BV43" i="1" s="1"/>
  <c r="BV16" i="1" s="1"/>
  <c r="BR44" i="1"/>
  <c r="BN44" i="1"/>
  <c r="BJ44" i="1"/>
  <c r="BF44" i="1"/>
  <c r="BB44" i="1"/>
  <c r="AX44" i="1"/>
  <c r="AT44" i="1"/>
  <c r="AM44" i="1"/>
  <c r="AB44" i="1"/>
  <c r="CC23" i="1"/>
  <c r="CC15" i="1" s="1"/>
  <c r="BY23" i="1"/>
  <c r="BY15" i="1" s="1"/>
  <c r="BT23" i="1"/>
  <c r="BT15" i="1" s="1"/>
  <c r="BP23" i="1"/>
  <c r="BP15" i="1" s="1"/>
  <c r="BK23" i="1"/>
  <c r="BK15" i="1" s="1"/>
  <c r="BG23" i="1"/>
  <c r="BG15" i="1" s="1"/>
  <c r="BB23" i="1"/>
  <c r="BB15" i="1" s="1"/>
  <c r="AT23" i="1"/>
  <c r="AT15" i="1" s="1"/>
  <c r="AM23" i="1"/>
  <c r="AM15" i="1" s="1"/>
  <c r="AB23" i="1"/>
  <c r="AB15" i="1" s="1"/>
  <c r="P77" i="1"/>
  <c r="Q77" i="1"/>
  <c r="I76" i="1"/>
  <c r="BR52" i="1"/>
  <c r="BN52" i="1"/>
  <c r="BJ52" i="1"/>
  <c r="BF52" i="1"/>
  <c r="BB52" i="1"/>
  <c r="AX52" i="1"/>
  <c r="AT52" i="1"/>
  <c r="CC44" i="1"/>
  <c r="BY44" i="1"/>
  <c r="BU44" i="1"/>
  <c r="BQ44" i="1"/>
  <c r="BI44" i="1"/>
  <c r="BE44" i="1"/>
  <c r="BA44" i="1"/>
  <c r="AW44" i="1"/>
  <c r="AR44" i="1"/>
  <c r="AK44" i="1"/>
  <c r="AA44" i="1"/>
  <c r="CF23" i="1"/>
  <c r="CF15" i="1" s="1"/>
  <c r="CB23" i="1"/>
  <c r="CB15" i="1" s="1"/>
  <c r="BX23" i="1"/>
  <c r="BX15" i="1" s="1"/>
  <c r="BS23" i="1"/>
  <c r="BS15" i="1" s="1"/>
  <c r="BO23" i="1"/>
  <c r="BO15" i="1" s="1"/>
  <c r="BJ23" i="1"/>
  <c r="BJ15" i="1" s="1"/>
  <c r="BA23" i="1"/>
  <c r="BA15" i="1" s="1"/>
  <c r="AW23" i="1"/>
  <c r="AW15" i="1" s="1"/>
  <c r="AR23" i="1"/>
  <c r="AR15" i="1" s="1"/>
  <c r="AK23" i="1"/>
  <c r="AK15" i="1" s="1"/>
  <c r="AA23" i="1"/>
  <c r="AA15" i="1" s="1"/>
  <c r="CC52" i="1"/>
  <c r="BY52" i="1"/>
  <c r="BU52" i="1"/>
  <c r="AM52" i="1"/>
  <c r="H43" i="1"/>
  <c r="CF44" i="1"/>
  <c r="CF43" i="1" s="1"/>
  <c r="CF16" i="1" s="1"/>
  <c r="CB44" i="1"/>
  <c r="CB43" i="1" s="1"/>
  <c r="CB16" i="1" s="1"/>
  <c r="BX44" i="1"/>
  <c r="BX43" i="1" s="1"/>
  <c r="BX16" i="1" s="1"/>
  <c r="BT44" i="1"/>
  <c r="BL44" i="1"/>
  <c r="BH44" i="1"/>
  <c r="BD44" i="1"/>
  <c r="AZ44" i="1"/>
  <c r="AV44" i="1"/>
  <c r="AP44" i="1"/>
  <c r="AJ44" i="1"/>
  <c r="CE23" i="1"/>
  <c r="CE15" i="1" s="1"/>
  <c r="CA23" i="1"/>
  <c r="CA15" i="1" s="1"/>
  <c r="BR23" i="1"/>
  <c r="BR15" i="1" s="1"/>
  <c r="BI23" i="1"/>
  <c r="BI15" i="1" s="1"/>
  <c r="BE23" i="1"/>
  <c r="BE15" i="1" s="1"/>
  <c r="AZ23" i="1"/>
  <c r="AZ15" i="1" s="1"/>
  <c r="AV23" i="1"/>
  <c r="AV15" i="1" s="1"/>
  <c r="AJ23" i="1"/>
  <c r="AJ15" i="1" s="1"/>
  <c r="Z44" i="1"/>
  <c r="CO19" i="1"/>
  <c r="CR19" i="1" s="1"/>
  <c r="P25" i="1"/>
  <c r="Q25" i="1"/>
  <c r="P41" i="1"/>
  <c r="Q41" i="1"/>
  <c r="P19" i="1"/>
  <c r="Q19" i="1"/>
  <c r="CL17" i="1"/>
  <c r="P17" i="1"/>
  <c r="Q17" i="1"/>
  <c r="I39" i="1"/>
  <c r="AP43" i="1"/>
  <c r="AP16" i="1" s="1"/>
  <c r="Z43" i="1"/>
  <c r="Z16" i="1" s="1"/>
  <c r="BS43" i="1"/>
  <c r="BS16" i="1" s="1"/>
  <c r="BO43" i="1"/>
  <c r="BO16" i="1" s="1"/>
  <c r="BK43" i="1"/>
  <c r="BK16" i="1" s="1"/>
  <c r="BG43" i="1"/>
  <c r="BG16" i="1" s="1"/>
  <c r="AY43" i="1"/>
  <c r="AY16" i="1" s="1"/>
  <c r="AU43" i="1"/>
  <c r="AU16" i="1" s="1"/>
  <c r="BR43" i="1"/>
  <c r="BR16" i="1" s="1"/>
  <c r="BN43" i="1"/>
  <c r="BN16" i="1" s="1"/>
  <c r="BJ43" i="1"/>
  <c r="BJ16" i="1" s="1"/>
  <c r="BF43" i="1"/>
  <c r="BF16" i="1" s="1"/>
  <c r="BB43" i="1"/>
  <c r="BB16" i="1" s="1"/>
  <c r="AX43" i="1"/>
  <c r="AX16" i="1" s="1"/>
  <c r="AT43" i="1"/>
  <c r="AT16" i="1" s="1"/>
  <c r="AM43" i="1"/>
  <c r="AM16" i="1" s="1"/>
  <c r="AA43" i="1"/>
  <c r="AA16" i="1" s="1"/>
  <c r="BP69" i="1"/>
  <c r="CO69" i="1" s="1"/>
  <c r="P60" i="1"/>
  <c r="Q60" i="1"/>
  <c r="BP59" i="1"/>
  <c r="BT52" i="1"/>
  <c r="BT43" i="1" s="1"/>
  <c r="BT16" i="1" s="1"/>
  <c r="BT14" i="1" s="1"/>
  <c r="BP52" i="1"/>
  <c r="BL52" i="1"/>
  <c r="BL43" i="1" s="1"/>
  <c r="BL16" i="1" s="1"/>
  <c r="BL14" i="1" s="1"/>
  <c r="BH52" i="1"/>
  <c r="BH43" i="1" s="1"/>
  <c r="BH16" i="1" s="1"/>
  <c r="BH14" i="1" s="1"/>
  <c r="BD52" i="1"/>
  <c r="BD43" i="1" s="1"/>
  <c r="BD16" i="1" s="1"/>
  <c r="BD14" i="1" s="1"/>
  <c r="AZ52" i="1"/>
  <c r="AZ43" i="1" s="1"/>
  <c r="AZ16" i="1" s="1"/>
  <c r="AZ14" i="1" s="1"/>
  <c r="AV52" i="1"/>
  <c r="AV43" i="1" s="1"/>
  <c r="AV16" i="1" s="1"/>
  <c r="AV14" i="1" s="1"/>
  <c r="AQ52" i="1"/>
  <c r="AK52" i="1"/>
  <c r="AK43" i="1" s="1"/>
  <c r="AK16" i="1" s="1"/>
  <c r="AK14" i="1" s="1"/>
  <c r="I52" i="1"/>
  <c r="P53" i="1"/>
  <c r="Q53" i="1"/>
  <c r="CR55" i="1"/>
  <c r="CL55" i="1"/>
  <c r="AJ52" i="1"/>
  <c r="AJ43" i="1" s="1"/>
  <c r="AJ16" i="1" s="1"/>
  <c r="AJ14" i="1" s="1"/>
  <c r="P45" i="1"/>
  <c r="Q45" i="1"/>
  <c r="BP44" i="1"/>
  <c r="BP43" i="1" s="1"/>
  <c r="BP16" i="1" s="1"/>
  <c r="P71" i="1"/>
  <c r="Q71" i="1"/>
  <c r="I69" i="1"/>
  <c r="I59" i="1"/>
  <c r="AO52" i="1"/>
  <c r="AO43" i="1" s="1"/>
  <c r="AO16" i="1" s="1"/>
  <c r="AO14" i="1" s="1"/>
  <c r="AC52" i="1"/>
  <c r="AC43" i="1" s="1"/>
  <c r="AC16" i="1" s="1"/>
  <c r="AC14" i="1" s="1"/>
  <c r="CO47" i="1"/>
  <c r="CL47" i="1" s="1"/>
  <c r="CR71" i="1"/>
  <c r="CL71" i="1"/>
  <c r="P55" i="1"/>
  <c r="Q55" i="1"/>
  <c r="BQ52" i="1"/>
  <c r="BQ43" i="1" s="1"/>
  <c r="BQ16" i="1" s="1"/>
  <c r="BQ14" i="1" s="1"/>
  <c r="BI52" i="1"/>
  <c r="BI43" i="1" s="1"/>
  <c r="BI16" i="1" s="1"/>
  <c r="BI14" i="1" s="1"/>
  <c r="BE52" i="1"/>
  <c r="BE43" i="1" s="1"/>
  <c r="BE16" i="1" s="1"/>
  <c r="BE14" i="1" s="1"/>
  <c r="BA52" i="1"/>
  <c r="BA43" i="1" s="1"/>
  <c r="BA16" i="1" s="1"/>
  <c r="BA14" i="1" s="1"/>
  <c r="AW52" i="1"/>
  <c r="AW43" i="1" s="1"/>
  <c r="AW16" i="1" s="1"/>
  <c r="AW14" i="1" s="1"/>
  <c r="AR52" i="1"/>
  <c r="AR43" i="1" s="1"/>
  <c r="AR16" i="1" s="1"/>
  <c r="AR14" i="1" s="1"/>
  <c r="AB52" i="1"/>
  <c r="AB43" i="1" s="1"/>
  <c r="AB16" i="1" s="1"/>
  <c r="AB14" i="1" s="1"/>
  <c r="P47" i="1"/>
  <c r="Q47" i="1"/>
  <c r="I44" i="1"/>
  <c r="AQ20" i="1"/>
  <c r="AQ76" i="1"/>
  <c r="AQ18" i="1" s="1"/>
  <c r="AQ44" i="1"/>
  <c r="CD14" i="1"/>
  <c r="BZ14" i="1"/>
  <c r="BV14" i="1"/>
  <c r="BR14" i="1"/>
  <c r="BN14" i="1"/>
  <c r="BJ14" i="1"/>
  <c r="BF14" i="1"/>
  <c r="BB14" i="1"/>
  <c r="AX14" i="1"/>
  <c r="AT14" i="1"/>
  <c r="AP14" i="1"/>
  <c r="Z14" i="1"/>
  <c r="CE14" i="1"/>
  <c r="CA14" i="1"/>
  <c r="BS14" i="1"/>
  <c r="BO14" i="1"/>
  <c r="BK14" i="1"/>
  <c r="BG14" i="1"/>
  <c r="AY14" i="1"/>
  <c r="AU14" i="1"/>
  <c r="AM14" i="1"/>
  <c r="AA14" i="1"/>
  <c r="CF14" i="1"/>
  <c r="CB14" i="1"/>
  <c r="BX14" i="1"/>
  <c r="BP14" i="1"/>
  <c r="CL19" i="1" l="1"/>
  <c r="BY43" i="1"/>
  <c r="BY16" i="1" s="1"/>
  <c r="BY14" i="1" s="1"/>
  <c r="V24" i="1"/>
  <c r="W24" i="1"/>
  <c r="T24" i="1"/>
  <c r="W41" i="1"/>
  <c r="V41" i="1"/>
  <c r="T41" i="1"/>
  <c r="CC43" i="1"/>
  <c r="CC16" i="1" s="1"/>
  <c r="CC14" i="1" s="1"/>
  <c r="P76" i="1"/>
  <c r="Q76" i="1"/>
  <c r="I18" i="1"/>
  <c r="P20" i="1"/>
  <c r="Q20" i="1"/>
  <c r="P39" i="1"/>
  <c r="Q39" i="1"/>
  <c r="W19" i="1"/>
  <c r="T19" i="1"/>
  <c r="V19" i="1"/>
  <c r="V77" i="1"/>
  <c r="T77" i="1"/>
  <c r="W77" i="1"/>
  <c r="I23" i="1"/>
  <c r="V83" i="1"/>
  <c r="W83" i="1"/>
  <c r="T83" i="1"/>
  <c r="W17" i="1"/>
  <c r="V17" i="1"/>
  <c r="T17" i="1"/>
  <c r="W25" i="1"/>
  <c r="V25" i="1"/>
  <c r="T25" i="1"/>
  <c r="BU43" i="1"/>
  <c r="BU16" i="1" s="1"/>
  <c r="BU14" i="1" s="1"/>
  <c r="V55" i="1"/>
  <c r="W55" i="1"/>
  <c r="T55" i="1"/>
  <c r="P59" i="1"/>
  <c r="Q59" i="1"/>
  <c r="P52" i="1"/>
  <c r="Q52" i="1"/>
  <c r="V60" i="1"/>
  <c r="W60" i="1"/>
  <c r="T60" i="1"/>
  <c r="P69" i="1"/>
  <c r="Q69" i="1"/>
  <c r="W45" i="1"/>
  <c r="T45" i="1"/>
  <c r="V45" i="1"/>
  <c r="V71" i="1"/>
  <c r="W71" i="1"/>
  <c r="T71" i="1"/>
  <c r="V53" i="1"/>
  <c r="T53" i="1"/>
  <c r="W53" i="1"/>
  <c r="CR69" i="1"/>
  <c r="CL69" i="1"/>
  <c r="V47" i="1"/>
  <c r="T47" i="1"/>
  <c r="W47" i="1"/>
  <c r="Q44" i="1"/>
  <c r="P44" i="1"/>
  <c r="I43" i="1"/>
  <c r="H19" i="1"/>
  <c r="H20" i="1"/>
  <c r="H18" i="1"/>
  <c r="H17" i="1"/>
  <c r="H16" i="1"/>
  <c r="H15" i="1"/>
  <c r="V20" i="1" l="1"/>
  <c r="W20" i="1"/>
  <c r="T20" i="1"/>
  <c r="W39" i="1"/>
  <c r="T39" i="1"/>
  <c r="V39" i="1"/>
  <c r="I15" i="1"/>
  <c r="P23" i="1"/>
  <c r="Q23" i="1"/>
  <c r="P18" i="1"/>
  <c r="Q18" i="1"/>
  <c r="V76" i="1"/>
  <c r="W76" i="1"/>
  <c r="T76" i="1"/>
  <c r="V52" i="1"/>
  <c r="W52" i="1"/>
  <c r="T52" i="1"/>
  <c r="V69" i="1"/>
  <c r="T69" i="1"/>
  <c r="W69" i="1"/>
  <c r="V59" i="1"/>
  <c r="W59" i="1"/>
  <c r="T59" i="1"/>
  <c r="P43" i="1"/>
  <c r="Q43" i="1"/>
  <c r="I16" i="1"/>
  <c r="V44" i="1"/>
  <c r="W44" i="1"/>
  <c r="T44" i="1"/>
  <c r="H14" i="1"/>
  <c r="BW26" i="1"/>
  <c r="BW25" i="1" s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40" i="1"/>
  <c r="BW39" i="1" s="1"/>
  <c r="BW42" i="1"/>
  <c r="BW41" i="1" s="1"/>
  <c r="BW46" i="1"/>
  <c r="BW45" i="1" s="1"/>
  <c r="BW48" i="1"/>
  <c r="BW49" i="1"/>
  <c r="BW50" i="1"/>
  <c r="BW51" i="1"/>
  <c r="BW54" i="1"/>
  <c r="BW53" i="1" s="1"/>
  <c r="BW56" i="1"/>
  <c r="BW57" i="1"/>
  <c r="BW58" i="1"/>
  <c r="BW61" i="1"/>
  <c r="BW60" i="1" s="1"/>
  <c r="BW62" i="1"/>
  <c r="BW63" i="1"/>
  <c r="BW64" i="1"/>
  <c r="BW65" i="1"/>
  <c r="BW66" i="1"/>
  <c r="BW67" i="1"/>
  <c r="BW68" i="1"/>
  <c r="BW70" i="1"/>
  <c r="BW69" i="1" s="1"/>
  <c r="BW72" i="1"/>
  <c r="BW71" i="1" s="1"/>
  <c r="BW73" i="1"/>
  <c r="BW17" i="1" s="1"/>
  <c r="BW74" i="1"/>
  <c r="BW75" i="1"/>
  <c r="BW78" i="1"/>
  <c r="BW77" i="1" s="1"/>
  <c r="BW76" i="1" s="1"/>
  <c r="BW18" i="1" s="1"/>
  <c r="BW79" i="1"/>
  <c r="BW80" i="1"/>
  <c r="BW81" i="1"/>
  <c r="BW82" i="1"/>
  <c r="BW19" i="1" s="1"/>
  <c r="BW84" i="1"/>
  <c r="BW85" i="1"/>
  <c r="BW86" i="1"/>
  <c r="BW87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40" i="1"/>
  <c r="BM39" i="1" s="1"/>
  <c r="BM42" i="1"/>
  <c r="BM41" i="1" s="1"/>
  <c r="BM46" i="1"/>
  <c r="BM45" i="1" s="1"/>
  <c r="BM48" i="1"/>
  <c r="BM49" i="1"/>
  <c r="BM50" i="1"/>
  <c r="BM51" i="1"/>
  <c r="BM54" i="1"/>
  <c r="BM53" i="1" s="1"/>
  <c r="BM56" i="1"/>
  <c r="BM55" i="1" s="1"/>
  <c r="BM57" i="1"/>
  <c r="BM58" i="1"/>
  <c r="BM61" i="1"/>
  <c r="BM60" i="1" s="1"/>
  <c r="BM62" i="1"/>
  <c r="BM63" i="1"/>
  <c r="BM64" i="1"/>
  <c r="BM65" i="1"/>
  <c r="BM66" i="1"/>
  <c r="BM67" i="1"/>
  <c r="BM68" i="1"/>
  <c r="BM70" i="1"/>
  <c r="BM72" i="1"/>
  <c r="BM71" i="1" s="1"/>
  <c r="BM69" i="1" s="1"/>
  <c r="BM73" i="1"/>
  <c r="BM17" i="1" s="1"/>
  <c r="BM74" i="1"/>
  <c r="BM75" i="1"/>
  <c r="BM78" i="1"/>
  <c r="BM77" i="1" s="1"/>
  <c r="BM76" i="1" s="1"/>
  <c r="BM18" i="1" s="1"/>
  <c r="BM79" i="1"/>
  <c r="BM80" i="1"/>
  <c r="BM81" i="1"/>
  <c r="BM82" i="1"/>
  <c r="BM19" i="1" s="1"/>
  <c r="BM84" i="1"/>
  <c r="BM85" i="1"/>
  <c r="BM86" i="1"/>
  <c r="BM87" i="1"/>
  <c r="BC26" i="1"/>
  <c r="BC25" i="1" s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40" i="1"/>
  <c r="BC39" i="1" s="1"/>
  <c r="BC42" i="1"/>
  <c r="BC41" i="1" s="1"/>
  <c r="BC46" i="1"/>
  <c r="BC45" i="1" s="1"/>
  <c r="BC48" i="1"/>
  <c r="BC49" i="1"/>
  <c r="BC50" i="1"/>
  <c r="BC51" i="1"/>
  <c r="BC54" i="1"/>
  <c r="BC53" i="1" s="1"/>
  <c r="BC56" i="1"/>
  <c r="BC57" i="1"/>
  <c r="BC58" i="1"/>
  <c r="BC61" i="1"/>
  <c r="BC60" i="1" s="1"/>
  <c r="BC62" i="1"/>
  <c r="BC63" i="1"/>
  <c r="BC64" i="1"/>
  <c r="BC65" i="1"/>
  <c r="BC66" i="1"/>
  <c r="BC67" i="1"/>
  <c r="BC68" i="1"/>
  <c r="BC70" i="1"/>
  <c r="BC72" i="1"/>
  <c r="BC71" i="1" s="1"/>
  <c r="BC73" i="1"/>
  <c r="BC17" i="1" s="1"/>
  <c r="BC74" i="1"/>
  <c r="BC75" i="1"/>
  <c r="BC78" i="1"/>
  <c r="BC77" i="1" s="1"/>
  <c r="BC76" i="1" s="1"/>
  <c r="BC18" i="1" s="1"/>
  <c r="BC79" i="1"/>
  <c r="BC80" i="1"/>
  <c r="BC81" i="1"/>
  <c r="BC82" i="1"/>
  <c r="BC19" i="1" s="1"/>
  <c r="BC84" i="1"/>
  <c r="BC85" i="1"/>
  <c r="BC86" i="1"/>
  <c r="BC87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40" i="1"/>
  <c r="AS39" i="1" s="1"/>
  <c r="AS42" i="1"/>
  <c r="AS41" i="1" s="1"/>
  <c r="AS73" i="1"/>
  <c r="AS17" i="1" s="1"/>
  <c r="AS74" i="1"/>
  <c r="AS75" i="1"/>
  <c r="AS78" i="1"/>
  <c r="AS77" i="1" s="1"/>
  <c r="AS76" i="1" s="1"/>
  <c r="AS18" i="1" s="1"/>
  <c r="AS79" i="1"/>
  <c r="AS80" i="1"/>
  <c r="AS81" i="1"/>
  <c r="AS82" i="1"/>
  <c r="AS19" i="1" s="1"/>
  <c r="AS84" i="1"/>
  <c r="AS85" i="1"/>
  <c r="AS86" i="1"/>
  <c r="AS87" i="1"/>
  <c r="BC69" i="1" l="1"/>
  <c r="BC55" i="1"/>
  <c r="BW55" i="1"/>
  <c r="BC59" i="1"/>
  <c r="BC52" i="1"/>
  <c r="BC47" i="1"/>
  <c r="BC44" i="1" s="1"/>
  <c r="BC43" i="1" s="1"/>
  <c r="BC16" i="1" s="1"/>
  <c r="BC24" i="1"/>
  <c r="BC23" i="1" s="1"/>
  <c r="BC15" i="1" s="1"/>
  <c r="BM83" i="1"/>
  <c r="BM20" i="1" s="1"/>
  <c r="BW59" i="1"/>
  <c r="BW52" i="1"/>
  <c r="BW47" i="1"/>
  <c r="BW44" i="1" s="1"/>
  <c r="BW43" i="1" s="1"/>
  <c r="BW16" i="1" s="1"/>
  <c r="BW24" i="1"/>
  <c r="BW23" i="1" s="1"/>
  <c r="BW15" i="1" s="1"/>
  <c r="T18" i="1"/>
  <c r="V18" i="1"/>
  <c r="W18" i="1"/>
  <c r="P15" i="1"/>
  <c r="Q15" i="1"/>
  <c r="AS25" i="1"/>
  <c r="AS24" i="1" s="1"/>
  <c r="AS23" i="1" s="1"/>
  <c r="AS15" i="1" s="1"/>
  <c r="BC83" i="1"/>
  <c r="BC20" i="1" s="1"/>
  <c r="BM59" i="1"/>
  <c r="BM52" i="1"/>
  <c r="BM47" i="1"/>
  <c r="BM44" i="1" s="1"/>
  <c r="BM25" i="1"/>
  <c r="BM24" i="1" s="1"/>
  <c r="BM23" i="1" s="1"/>
  <c r="BM15" i="1" s="1"/>
  <c r="BW83" i="1"/>
  <c r="BW20" i="1" s="1"/>
  <c r="W23" i="1"/>
  <c r="T23" i="1"/>
  <c r="V23" i="1"/>
  <c r="Q16" i="1"/>
  <c r="P16" i="1"/>
  <c r="I14" i="1"/>
  <c r="V43" i="1"/>
  <c r="T43" i="1"/>
  <c r="W43" i="1"/>
  <c r="AS83" i="1"/>
  <c r="AS20" i="1" s="1"/>
  <c r="AS14" i="1" s="1"/>
  <c r="AN29" i="1"/>
  <c r="AN30" i="1"/>
  <c r="AN31" i="1"/>
  <c r="AN32" i="1"/>
  <c r="AN33" i="1"/>
  <c r="AN34" i="1"/>
  <c r="AN35" i="1"/>
  <c r="AN36" i="1"/>
  <c r="AN37" i="1"/>
  <c r="AN38" i="1"/>
  <c r="AN40" i="1"/>
  <c r="AN48" i="1"/>
  <c r="AN49" i="1"/>
  <c r="AN50" i="1"/>
  <c r="AN51" i="1"/>
  <c r="AN56" i="1"/>
  <c r="AN55" i="1" s="1"/>
  <c r="AN57" i="1"/>
  <c r="AN58" i="1"/>
  <c r="AN64" i="1"/>
  <c r="AN62" i="1"/>
  <c r="AN63" i="1"/>
  <c r="AN65" i="1"/>
  <c r="AN66" i="1"/>
  <c r="AN67" i="1"/>
  <c r="AN68" i="1"/>
  <c r="AN70" i="1"/>
  <c r="AN72" i="1"/>
  <c r="AN71" i="1" s="1"/>
  <c r="AN69" i="1" s="1"/>
  <c r="AN73" i="1"/>
  <c r="AN17" i="1" s="1"/>
  <c r="AN74" i="1"/>
  <c r="AN75" i="1"/>
  <c r="AN79" i="1"/>
  <c r="AN80" i="1"/>
  <c r="AN81" i="1"/>
  <c r="AN82" i="1"/>
  <c r="AN19" i="1" s="1"/>
  <c r="AN84" i="1"/>
  <c r="AN85" i="1"/>
  <c r="AN86" i="1"/>
  <c r="AQ61" i="1"/>
  <c r="CP87" i="1"/>
  <c r="CP83" i="1" s="1"/>
  <c r="CP20" i="1" s="1"/>
  <c r="CN87" i="1"/>
  <c r="CN83" i="1" s="1"/>
  <c r="CN20" i="1" s="1"/>
  <c r="CM87" i="1"/>
  <c r="CK87" i="1"/>
  <c r="CK83" i="1" s="1"/>
  <c r="CK20" i="1" s="1"/>
  <c r="CI87" i="1"/>
  <c r="CI83" i="1" s="1"/>
  <c r="CI20" i="1" s="1"/>
  <c r="CH87" i="1"/>
  <c r="CH83" i="1" s="1"/>
  <c r="CH20" i="1" s="1"/>
  <c r="AL83" i="1"/>
  <c r="AL20" i="1" s="1"/>
  <c r="Y87" i="1"/>
  <c r="Y83" i="1" s="1"/>
  <c r="Y20" i="1" s="1"/>
  <c r="CP78" i="1"/>
  <c r="CP77" i="1" s="1"/>
  <c r="CP76" i="1" s="1"/>
  <c r="CP18" i="1" s="1"/>
  <c r="CN78" i="1"/>
  <c r="CN77" i="1" s="1"/>
  <c r="CN76" i="1" s="1"/>
  <c r="CN18" i="1" s="1"/>
  <c r="CM78" i="1"/>
  <c r="CK78" i="1"/>
  <c r="CK77" i="1" s="1"/>
  <c r="CK76" i="1" s="1"/>
  <c r="CK18" i="1" s="1"/>
  <c r="CI78" i="1"/>
  <c r="CI77" i="1" s="1"/>
  <c r="CI76" i="1" s="1"/>
  <c r="CI18" i="1" s="1"/>
  <c r="CH78" i="1"/>
  <c r="CH77" i="1" s="1"/>
  <c r="CH76" i="1" s="1"/>
  <c r="CH18" i="1" s="1"/>
  <c r="AN78" i="1"/>
  <c r="Y78" i="1"/>
  <c r="Y77" i="1" s="1"/>
  <c r="Y76" i="1" s="1"/>
  <c r="Y18" i="1" s="1"/>
  <c r="CP54" i="1"/>
  <c r="CP53" i="1" s="1"/>
  <c r="CP52" i="1" s="1"/>
  <c r="CP43" i="1" s="1"/>
  <c r="CP16" i="1" s="1"/>
  <c r="CN54" i="1"/>
  <c r="CN53" i="1" s="1"/>
  <c r="CN52" i="1" s="1"/>
  <c r="CM54" i="1"/>
  <c r="CK54" i="1"/>
  <c r="CK53" i="1" s="1"/>
  <c r="CK52" i="1" s="1"/>
  <c r="CI54" i="1"/>
  <c r="CI53" i="1" s="1"/>
  <c r="CI52" i="1" s="1"/>
  <c r="CH54" i="1"/>
  <c r="CH53" i="1" s="1"/>
  <c r="CH52" i="1" s="1"/>
  <c r="AN54" i="1"/>
  <c r="Y54" i="1"/>
  <c r="Y53" i="1" s="1"/>
  <c r="Y52" i="1" s="1"/>
  <c r="CP46" i="1"/>
  <c r="CN46" i="1"/>
  <c r="CN45" i="1" s="1"/>
  <c r="CN44" i="1" s="1"/>
  <c r="CN43" i="1" s="1"/>
  <c r="CN16" i="1" s="1"/>
  <c r="CM46" i="1"/>
  <c r="CK46" i="1"/>
  <c r="CK45" i="1" s="1"/>
  <c r="CK44" i="1" s="1"/>
  <c r="CK43" i="1" s="1"/>
  <c r="CK16" i="1" s="1"/>
  <c r="CI46" i="1"/>
  <c r="CI45" i="1" s="1"/>
  <c r="CI44" i="1" s="1"/>
  <c r="CI43" i="1" s="1"/>
  <c r="CI16" i="1" s="1"/>
  <c r="CH46" i="1"/>
  <c r="CH45" i="1" s="1"/>
  <c r="CH44" i="1" s="1"/>
  <c r="CH43" i="1" s="1"/>
  <c r="CH16" i="1" s="1"/>
  <c r="AN46" i="1"/>
  <c r="Y46" i="1"/>
  <c r="Y45" i="1" s="1"/>
  <c r="Y44" i="1" s="1"/>
  <c r="CP42" i="1"/>
  <c r="CP41" i="1" s="1"/>
  <c r="CP39" i="1" s="1"/>
  <c r="CN42" i="1"/>
  <c r="CN41" i="1" s="1"/>
  <c r="CN39" i="1" s="1"/>
  <c r="CM42" i="1"/>
  <c r="CK42" i="1"/>
  <c r="CK41" i="1" s="1"/>
  <c r="CK39" i="1" s="1"/>
  <c r="CI42" i="1"/>
  <c r="CI41" i="1" s="1"/>
  <c r="CI39" i="1" s="1"/>
  <c r="CH42" i="1"/>
  <c r="CH41" i="1" s="1"/>
  <c r="CH39" i="1" s="1"/>
  <c r="Y42" i="1"/>
  <c r="Y41" i="1" s="1"/>
  <c r="Y39" i="1" s="1"/>
  <c r="Y27" i="1"/>
  <c r="CH27" i="1"/>
  <c r="CI27" i="1"/>
  <c r="CK27" i="1"/>
  <c r="CM27" i="1"/>
  <c r="CN27" i="1"/>
  <c r="CP27" i="1"/>
  <c r="Y28" i="1"/>
  <c r="CH28" i="1"/>
  <c r="CI28" i="1"/>
  <c r="CK28" i="1"/>
  <c r="CM28" i="1"/>
  <c r="CN28" i="1"/>
  <c r="CP28" i="1"/>
  <c r="CP26" i="1"/>
  <c r="CN26" i="1"/>
  <c r="CM26" i="1"/>
  <c r="CM25" i="1" s="1"/>
  <c r="CM24" i="1" s="1"/>
  <c r="CK26" i="1"/>
  <c r="CK25" i="1" s="1"/>
  <c r="CK24" i="1" s="1"/>
  <c r="CK23" i="1" s="1"/>
  <c r="CK15" i="1" s="1"/>
  <c r="CK14" i="1" s="1"/>
  <c r="CI26" i="1"/>
  <c r="CH26" i="1"/>
  <c r="Y26" i="1"/>
  <c r="Y25" i="1" s="1"/>
  <c r="Y24" i="1" s="1"/>
  <c r="Y23" i="1" s="1"/>
  <c r="Y15" i="1" s="1"/>
  <c r="BW14" i="1" l="1"/>
  <c r="CI25" i="1"/>
  <c r="CI24" i="1" s="1"/>
  <c r="CI23" i="1" s="1"/>
  <c r="CI15" i="1" s="1"/>
  <c r="CI14" i="1" s="1"/>
  <c r="CP25" i="1"/>
  <c r="CP24" i="1" s="1"/>
  <c r="CP23" i="1" s="1"/>
  <c r="CP15" i="1" s="1"/>
  <c r="CP14" i="1" s="1"/>
  <c r="BM43" i="1"/>
  <c r="BM16" i="1" s="1"/>
  <c r="BM14" i="1" s="1"/>
  <c r="V15" i="1"/>
  <c r="W15" i="1"/>
  <c r="T15" i="1"/>
  <c r="Y43" i="1"/>
  <c r="Y16" i="1" s="1"/>
  <c r="Y14" i="1" s="1"/>
  <c r="CO61" i="1"/>
  <c r="AQ93" i="1"/>
  <c r="AQ60" i="1"/>
  <c r="CH25" i="1"/>
  <c r="CH24" i="1" s="1"/>
  <c r="CH23" i="1" s="1"/>
  <c r="CH15" i="1" s="1"/>
  <c r="CH14" i="1" s="1"/>
  <c r="CN25" i="1"/>
  <c r="CN24" i="1" s="1"/>
  <c r="CN23" i="1" s="1"/>
  <c r="CN15" i="1" s="1"/>
  <c r="CN14" i="1" s="1"/>
  <c r="CM41" i="1"/>
  <c r="CM45" i="1"/>
  <c r="CM53" i="1"/>
  <c r="CM77" i="1"/>
  <c r="CM83" i="1"/>
  <c r="CM20" i="1" s="1"/>
  <c r="AN61" i="1"/>
  <c r="AN60" i="1" s="1"/>
  <c r="AN59" i="1" s="1"/>
  <c r="BC14" i="1"/>
  <c r="P14" i="1"/>
  <c r="Q14" i="1"/>
  <c r="V16" i="1"/>
  <c r="W16" i="1"/>
  <c r="T16" i="1"/>
  <c r="AN47" i="1"/>
  <c r="S85" i="1"/>
  <c r="U85" i="1" s="1"/>
  <c r="X85" i="1" s="1"/>
  <c r="CR85" i="1" s="1"/>
  <c r="R85" i="1"/>
  <c r="S86" i="1"/>
  <c r="U86" i="1" s="1"/>
  <c r="X86" i="1" s="1"/>
  <c r="CR86" i="1" s="1"/>
  <c r="R86" i="1"/>
  <c r="AL45" i="1"/>
  <c r="AL44" i="1" s="1"/>
  <c r="AN45" i="1"/>
  <c r="AI54" i="1"/>
  <c r="AI53" i="1" s="1"/>
  <c r="AI52" i="1" s="1"/>
  <c r="AN53" i="1"/>
  <c r="AN52" i="1" s="1"/>
  <c r="AN77" i="1"/>
  <c r="AN76" i="1" s="1"/>
  <c r="AN18" i="1" s="1"/>
  <c r="AN83" i="1"/>
  <c r="AQ25" i="1"/>
  <c r="AQ41" i="1"/>
  <c r="AQ39" i="1" s="1"/>
  <c r="CJ46" i="1"/>
  <c r="CO46" i="1" s="1"/>
  <c r="CR46" i="1" s="1"/>
  <c r="AN42" i="1"/>
  <c r="AN28" i="1"/>
  <c r="AI28" i="1" s="1"/>
  <c r="AN27" i="1"/>
  <c r="CJ27" i="1" s="1"/>
  <c r="AN26" i="1"/>
  <c r="CJ87" i="1"/>
  <c r="CO87" i="1" s="1"/>
  <c r="CR87" i="1" s="1"/>
  <c r="AI87" i="1"/>
  <c r="AI83" i="1" s="1"/>
  <c r="AI20" i="1" s="1"/>
  <c r="AI78" i="1"/>
  <c r="AI77" i="1" s="1"/>
  <c r="AI76" i="1" s="1"/>
  <c r="AI18" i="1" s="1"/>
  <c r="CL87" i="1" l="1"/>
  <c r="AQ59" i="1"/>
  <c r="CO60" i="1"/>
  <c r="CM76" i="1"/>
  <c r="CM44" i="1"/>
  <c r="CL46" i="1"/>
  <c r="CR61" i="1"/>
  <c r="CL61" i="1"/>
  <c r="CG27" i="1"/>
  <c r="CO27" i="1"/>
  <c r="CM52" i="1"/>
  <c r="CM39" i="1"/>
  <c r="AN44" i="1"/>
  <c r="W14" i="1"/>
  <c r="V14" i="1"/>
  <c r="T14" i="1"/>
  <c r="AQ24" i="1"/>
  <c r="R44" i="1"/>
  <c r="S44" i="1"/>
  <c r="U44" i="1" s="1"/>
  <c r="X44" i="1" s="1"/>
  <c r="R50" i="1"/>
  <c r="S50" i="1"/>
  <c r="U50" i="1" s="1"/>
  <c r="X50" i="1" s="1"/>
  <c r="CR50" i="1" s="1"/>
  <c r="R47" i="1"/>
  <c r="S47" i="1"/>
  <c r="U47" i="1" s="1"/>
  <c r="X47" i="1" s="1"/>
  <c r="CR47" i="1" s="1"/>
  <c r="AN20" i="1"/>
  <c r="CJ28" i="1"/>
  <c r="CG46" i="1"/>
  <c r="CG45" i="1" s="1"/>
  <c r="CG44" i="1" s="1"/>
  <c r="CJ45" i="1"/>
  <c r="AI46" i="1"/>
  <c r="AI45" i="1" s="1"/>
  <c r="AI44" i="1" s="1"/>
  <c r="AI43" i="1" s="1"/>
  <c r="AI16" i="1" s="1"/>
  <c r="AN43" i="1"/>
  <c r="CJ54" i="1"/>
  <c r="CO54" i="1" s="1"/>
  <c r="AL53" i="1"/>
  <c r="AL52" i="1" s="1"/>
  <c r="AL43" i="1" s="1"/>
  <c r="AL16" i="1" s="1"/>
  <c r="CJ78" i="1"/>
  <c r="CO78" i="1" s="1"/>
  <c r="AL77" i="1"/>
  <c r="AL76" i="1" s="1"/>
  <c r="AL18" i="1" s="1"/>
  <c r="CG87" i="1"/>
  <c r="CG83" i="1" s="1"/>
  <c r="CG20" i="1" s="1"/>
  <c r="CJ83" i="1"/>
  <c r="AL25" i="1"/>
  <c r="AL24" i="1" s="1"/>
  <c r="AN25" i="1"/>
  <c r="AN24" i="1" s="1"/>
  <c r="AL39" i="1"/>
  <c r="AN41" i="1"/>
  <c r="AN39" i="1" s="1"/>
  <c r="AI27" i="1"/>
  <c r="CJ42" i="1"/>
  <c r="CO42" i="1" s="1"/>
  <c r="AI42" i="1"/>
  <c r="AI41" i="1" s="1"/>
  <c r="AI39" i="1" s="1"/>
  <c r="CJ26" i="1"/>
  <c r="CO26" i="1" s="1"/>
  <c r="CR54" i="1" l="1"/>
  <c r="CL54" i="1"/>
  <c r="CR27" i="1"/>
  <c r="CL27" i="1"/>
  <c r="CR60" i="1"/>
  <c r="CL60" i="1"/>
  <c r="CG28" i="1"/>
  <c r="CO28" i="1"/>
  <c r="CR78" i="1"/>
  <c r="CL78" i="1"/>
  <c r="CM43" i="1"/>
  <c r="CM16" i="1" s="1"/>
  <c r="CO59" i="1"/>
  <c r="AQ43" i="1"/>
  <c r="AQ16" i="1" s="1"/>
  <c r="CR42" i="1"/>
  <c r="CL42" i="1"/>
  <c r="CL26" i="1"/>
  <c r="CR26" i="1"/>
  <c r="CJ20" i="1"/>
  <c r="CO20" i="1" s="1"/>
  <c r="CO83" i="1"/>
  <c r="CJ44" i="1"/>
  <c r="CO44" i="1" s="1"/>
  <c r="CL44" i="1" s="1"/>
  <c r="CO45" i="1"/>
  <c r="CM23" i="1"/>
  <c r="CM15" i="1" s="1"/>
  <c r="CM14" i="1" s="1"/>
  <c r="CM18" i="1"/>
  <c r="AN23" i="1"/>
  <c r="AN15" i="1" s="1"/>
  <c r="AQ23" i="1"/>
  <c r="AN16" i="1"/>
  <c r="L94" i="1"/>
  <c r="R83" i="1"/>
  <c r="S83" i="1"/>
  <c r="U83" i="1" s="1"/>
  <c r="X83" i="1" s="1"/>
  <c r="S20" i="1"/>
  <c r="U20" i="1" s="1"/>
  <c r="X20" i="1" s="1"/>
  <c r="R20" i="1"/>
  <c r="CG54" i="1"/>
  <c r="CG53" i="1" s="1"/>
  <c r="CG52" i="1" s="1"/>
  <c r="CG43" i="1" s="1"/>
  <c r="CG16" i="1" s="1"/>
  <c r="CJ53" i="1"/>
  <c r="CG78" i="1"/>
  <c r="CG77" i="1" s="1"/>
  <c r="CG76" i="1" s="1"/>
  <c r="CG18" i="1" s="1"/>
  <c r="CJ77" i="1"/>
  <c r="AI26" i="1"/>
  <c r="AI25" i="1" s="1"/>
  <c r="AI24" i="1" s="1"/>
  <c r="AI23" i="1" s="1"/>
  <c r="AI15" i="1" s="1"/>
  <c r="AI14" i="1" s="1"/>
  <c r="CG26" i="1"/>
  <c r="CJ25" i="1"/>
  <c r="AL23" i="1"/>
  <c r="AL15" i="1" s="1"/>
  <c r="AL14" i="1" s="1"/>
  <c r="CG42" i="1"/>
  <c r="CG41" i="1" s="1"/>
  <c r="CG39" i="1" s="1"/>
  <c r="CJ41" i="1"/>
  <c r="CR44" i="1" l="1"/>
  <c r="CJ24" i="1"/>
  <c r="CO24" i="1" s="1"/>
  <c r="CO25" i="1"/>
  <c r="CJ76" i="1"/>
  <c r="CO77" i="1"/>
  <c r="CR20" i="1"/>
  <c r="CL20" i="1"/>
  <c r="CR28" i="1"/>
  <c r="CL28" i="1"/>
  <c r="CR45" i="1"/>
  <c r="CL45" i="1"/>
  <c r="CG25" i="1"/>
  <c r="CG24" i="1" s="1"/>
  <c r="CJ52" i="1"/>
  <c r="CO53" i="1"/>
  <c r="CR59" i="1"/>
  <c r="CL59" i="1"/>
  <c r="CJ39" i="1"/>
  <c r="CO39" i="1" s="1"/>
  <c r="CO41" i="1"/>
  <c r="CL83" i="1"/>
  <c r="CR83" i="1"/>
  <c r="AQ15" i="1"/>
  <c r="R16" i="1"/>
  <c r="S16" i="1"/>
  <c r="U16" i="1" s="1"/>
  <c r="X16" i="1" s="1"/>
  <c r="S43" i="1"/>
  <c r="U43" i="1" s="1"/>
  <c r="X43" i="1" s="1"/>
  <c r="R43" i="1"/>
  <c r="AN14" i="1"/>
  <c r="CG23" i="1"/>
  <c r="CG15" i="1" s="1"/>
  <c r="CG14" i="1" s="1"/>
  <c r="CR39" i="1" l="1"/>
  <c r="CL39" i="1"/>
  <c r="CL25" i="1"/>
  <c r="CR25" i="1"/>
  <c r="CR77" i="1"/>
  <c r="CL77" i="1"/>
  <c r="CJ23" i="1"/>
  <c r="CR41" i="1"/>
  <c r="CL41" i="1"/>
  <c r="CJ18" i="1"/>
  <c r="CO18" i="1" s="1"/>
  <c r="CO76" i="1"/>
  <c r="CR53" i="1"/>
  <c r="CL53" i="1"/>
  <c r="CJ43" i="1"/>
  <c r="CO52" i="1"/>
  <c r="CL24" i="1"/>
  <c r="CR24" i="1"/>
  <c r="AQ14" i="1"/>
  <c r="S14" i="1"/>
  <c r="U14" i="1" s="1"/>
  <c r="X14" i="1" s="1"/>
  <c r="R14" i="1"/>
  <c r="CJ16" i="1" l="1"/>
  <c r="CO16" i="1" s="1"/>
  <c r="CO43" i="1"/>
  <c r="CR18" i="1"/>
  <c r="CL18" i="1"/>
  <c r="CJ15" i="1"/>
  <c r="CO23" i="1"/>
  <c r="CR52" i="1"/>
  <c r="CL52" i="1"/>
  <c r="CR76" i="1"/>
  <c r="CL76" i="1"/>
  <c r="CL16" i="1" l="1"/>
  <c r="CR16" i="1"/>
  <c r="CL23" i="1"/>
  <c r="CR23" i="1"/>
  <c r="CL43" i="1"/>
  <c r="CR43" i="1"/>
  <c r="CJ14" i="1"/>
  <c r="CO15" i="1"/>
  <c r="CL15" i="1" l="1"/>
  <c r="CR15" i="1"/>
  <c r="CO14" i="1"/>
  <c r="CL14" i="1" l="1"/>
  <c r="CR14" i="1"/>
</calcChain>
</file>

<file path=xl/sharedStrings.xml><?xml version="1.0" encoding="utf-8"?>
<sst xmlns="http://schemas.openxmlformats.org/spreadsheetml/2006/main" count="1454" uniqueCount="262">
  <si>
    <t>Приложение  № 2</t>
  </si>
  <si>
    <t>к приказу Минэнерго России</t>
  </si>
  <si>
    <t>от «05»мая 2016 г. №380</t>
  </si>
  <si>
    <t>Форма 2. План финансирования капитальных вложений по инвестиционным проектам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</si>
  <si>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</si>
  <si>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</si>
  <si>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</si>
  <si>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</si>
  <si>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</si>
  <si>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</si>
  <si>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</si>
  <si>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</si>
  <si>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</si>
  <si>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</si>
  <si>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года, 
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</si>
  <si>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</si>
  <si>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</si>
  <si>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2022 года в прогнозных ценах,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</si>
  <si>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</si>
  <si>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</si>
  <si>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</si>
  <si>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Предложение по корректировке утвержденого плана 2023 года</t>
  </si>
  <si>
    <t>Предложение по корректировке утвержденого плана 2024 года</t>
  </si>
  <si>
    <t>Предложение по корректировке утвержденого плана 2025 года</t>
  </si>
  <si>
    <t>Предложение по корректировке утвержденого плана 2026 года</t>
  </si>
  <si>
    <t>Предложение по корректировке утвержденого плана 2027 года</t>
  </si>
  <si>
    <t>Итого за период реализации инвестиционной программы
 (утвержденный 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</si>
  <si>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</si>
  <si>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</si>
  <si>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</si>
  <si>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</si>
  <si>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</si>
  <si>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</si>
  <si>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</si>
  <si>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</si>
  <si>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</si>
  <si>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</si>
  <si>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</si>
  <si>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</si>
  <si>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</si>
  <si>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</si>
  <si>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</si>
  <si>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</si>
  <si>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</si>
  <si>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</si>
  <si>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</si>
  <si>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</si>
  <si>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</si>
  <si>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</si>
  <si>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</si>
  <si>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</si>
  <si>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</si>
  <si>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</si>
  <si>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</si>
  <si>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</si>
  <si>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</si>
  <si>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</si>
  <si>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</si>
  <si>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</si>
  <si>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</si>
  <si>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</si>
  <si>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</si>
  <si>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</si>
  <si>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</si>
  <si>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</si>
  <si>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</si>
  <si>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</si>
  <si>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</si>
  <si>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</si>
  <si>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</si>
  <si>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</si>
  <si>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</si>
  <si>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</si>
  <si>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</si>
  <si>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</si>
  <si>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</si>
  <si>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</si>
  <si>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</si>
  <si>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</si>
  <si>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</si>
  <si>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32.39</t>
  </si>
  <si>
    <t>32.40</t>
  </si>
  <si>
    <t>нд</t>
  </si>
  <si>
    <t xml:space="preserve">нд </t>
  </si>
  <si>
    <t>П</t>
  </si>
  <si>
    <t>Н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</si>
  <si>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</si>
  <si>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</si>
  <si>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</si>
  <si>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</si>
  <si>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</si>
  <si>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</si>
  <si>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</si>
  <si>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</si>
  <si>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</si>
  <si>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</si>
  <si>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</si>
  <si>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</si>
  <si>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</si>
  <si>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</si>
  <si>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</si>
  <si>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</si>
  <si>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</si>
  <si>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</si>
  <si>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</si>
  <si>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</si>
  <si>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</si>
  <si>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</si>
  <si>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</si>
  <si>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</si>
  <si>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</si>
  <si>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</si>
  <si>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</si>
  <si>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</si>
  <si>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</si>
  <si>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</si>
  <si>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</si>
  <si>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</si>
  <si>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</si>
  <si>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</si>
  <si>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</si>
  <si>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</si>
  <si>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</si>
  <si>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</si>
  <si>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</si>
  <si>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</si>
  <si>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</si>
  <si>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</si>
  <si>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</si>
  <si>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</si>
  <si>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</si>
  <si>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</si>
  <si>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</si>
  <si>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</si>
  <si>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</si>
  <si>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</si>
  <si>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</si>
  <si>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</si>
  <si>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</si>
  <si>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</si>
  <si>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</si>
  <si>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</si>
  <si>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</si>
  <si>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</si>
  <si>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</si>
  <si>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</si>
  <si>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</si>
  <si>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</si>
  <si>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</si>
  <si>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</si>
  <si>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</si>
  <si>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</si>
  <si>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</si>
  <si>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</si>
  <si>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</si>
  <si>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</si>
  <si>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</si>
  <si>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</si>
  <si>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</si>
  <si>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</si>
  <si>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</si>
  <si>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</si>
  <si>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</si>
  <si>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</si>
  <si>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</si>
  <si>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</si>
  <si>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</si>
  <si>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</si>
  <si>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</si>
  <si>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</si>
  <si>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</si>
  <si>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</si>
  <si>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</si>
  <si>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</si>
  <si>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</si>
  <si>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</si>
  <si>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</si>
  <si>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</si>
  <si>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</si>
  <si>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</si>
  <si>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</si>
  <si>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</si>
  <si>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</si>
  <si>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</si>
  <si>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</si>
  <si>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</si>
  <si>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</si>
  <si>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</si>
  <si>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</si>
  <si>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</si>
  <si>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</si>
  <si>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</si>
  <si>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</si>
  <si>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</si>
  <si>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</si>
  <si>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</si>
  <si>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</si>
  <si>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</si>
  <si>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</si>
  <si>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</si>
  <si>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</si>
  <si>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</si>
  <si>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</si>
  <si>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</si>
  <si>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</si>
  <si>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</si>
  <si>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</si>
  <si>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</si>
  <si>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</si>
  <si>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</si>
  <si>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</si>
  <si>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</si>
  <si>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</si>
  <si>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</si>
  <si>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</si>
  <si>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</si>
  <si>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</si>
  <si>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</si>
  <si>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</si>
  <si>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</si>
  <si>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</si>
  <si>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</si>
  <si>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</si>
  <si>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</si>
  <si>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</si>
  <si>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</si>
  <si>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</si>
  <si>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r>
      <t xml:space="preserve">Финансирование капитальных вложений в прогнозных ценах соответствующих лет, млн рублей </t>
    </r>
    <r>
      <rPr>
        <b/>
        <sz val="12"/>
        <rFont val="Times New Roman"/>
        <family val="1"/>
        <charset val="204"/>
      </rPr>
      <t>(с НДС)</t>
    </r>
  </si>
  <si>
    <t>План 2023
года (утвержденный план)</t>
  </si>
  <si>
    <t>План 2024
года (утвержденный план)</t>
  </si>
  <si>
    <t>План 2025
года (утвержденный план)</t>
  </si>
  <si>
    <t>План 2026
года (утвержденный план)</t>
  </si>
  <si>
    <t>План 2027
года (утвержденный план)</t>
  </si>
  <si>
    <r>
      <t>Оценка полной стоимости инвестиционного проекта в соответствии</t>
    </r>
    <r>
      <rPr>
        <b/>
        <sz val="12"/>
        <rFont val="Times New Roman"/>
        <family val="1"/>
        <charset val="204"/>
      </rPr>
      <t xml:space="preserve"> с укрупненными нормативами цены </t>
    </r>
    <r>
      <rPr>
        <sz val="12"/>
        <rFont val="Times New Roman"/>
        <family val="1"/>
        <charset val="204"/>
      </rPr>
      <t>типовых технологических решений капитального строительства объектов электроэнергетики</t>
    </r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</si>
  <si>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</si>
  <si>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</si>
  <si>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</si>
  <si>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</si>
  <si>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</si>
  <si>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</si>
  <si>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</si>
  <si>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</si>
  <si>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</si>
  <si>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</si>
  <si>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</si>
  <si>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</si>
  <si>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</si>
  <si>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</si>
  <si>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</si>
  <si>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</si>
  <si>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</si>
  <si>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</si>
  <si>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</si>
  <si>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N_003</t>
  </si>
  <si>
    <t>План 
на 01.01.2023 года</t>
  </si>
  <si>
    <t>План 
на 01.01.2023года</t>
  </si>
  <si>
    <t>Предложение по корректировке утвержденного плана на 01.01.2023 год</t>
  </si>
  <si>
    <t>1.1.4.2.1</t>
  </si>
  <si>
    <t>N_007</t>
  </si>
  <si>
    <t>Реконструкция электороборудования ГПП 702</t>
  </si>
  <si>
    <t>1П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</si>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</sst>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"/>
    <numFmt numFmtId="165" formatCode="#,##0.000"/>
    <numFmt numFmtId="166" formatCode="#,##0.000_ ;\-#,##0.000\ 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  <numFmt numFmtId="170" formatCode="0.00000"/>
    <numFmt numFmtId="171" formatCode="0.000000"/>
  </numFmts>
  <fonts count="2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4" applyNumberFormat="0" applyAlignment="0" applyProtection="0"/>
    <xf numFmtId="0" fontId="9" fillId="20" borderId="15" applyNumberFormat="0" applyAlignment="0" applyProtection="0"/>
    <xf numFmtId="0" fontId="10" fillId="20" borderId="14" applyNumberFormat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3" fillId="0" borderId="1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9" applyNumberFormat="0" applyFill="0" applyAlignment="0" applyProtection="0"/>
    <xf numFmtId="0" fontId="15" fillId="21" borderId="20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5" fillId="23" borderId="21" applyNumberFormat="0" applyFont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3" fillId="0" borderId="22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18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6" fillId="4" borderId="0" applyNumberFormat="0" applyBorder="0" applyAlignment="0" applyProtection="0"/>
  </cellStyleXfs>
  <cellXfs count="179">
    <xf numFmtId="0" fontId="0" fillId="0" borderId="0" xfId="0"/>
    <xf numFmtId="164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0" fontId="0" fillId="0" borderId="0" xfId="0" applyFont="1" applyFill="1"/>
    <xf numFmtId="0" fontId="4" fillId="0" borderId="0" xfId="0" applyFont="1" applyFill="1"/>
    <xf numFmtId="164" fontId="0" fillId="0" borderId="0" xfId="0" applyNumberFormat="1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left" vertical="center" textRotation="90" wrapText="1"/>
    </xf>
    <xf numFmtId="0" fontId="0" fillId="0" borderId="1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center" vertical="center"/>
    </xf>
    <xf numFmtId="1" fontId="0" fillId="0" borderId="1" xfId="2" applyNumberFormat="1" applyFont="1" applyFill="1" applyBorder="1" applyAlignment="1">
      <alignment horizontal="center" vertical="center"/>
    </xf>
    <xf numFmtId="17" fontId="0" fillId="0" borderId="1" xfId="2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6" fontId="0" fillId="0" borderId="1" xfId="2" applyNumberFormat="1" applyFont="1" applyFill="1" applyBorder="1" applyAlignment="1">
      <alignment horizontal="center" vertical="center"/>
    </xf>
    <xf numFmtId="164" fontId="0" fillId="0" borderId="13" xfId="0" applyNumberFormat="1" applyFont="1" applyFill="1" applyBorder="1" applyAlignment="1">
      <alignment horizontal="center" vertical="center" wrapText="1"/>
    </xf>
    <xf numFmtId="0" fontId="0" fillId="0" borderId="0" xfId="1" applyFont="1" applyFill="1" applyAlignment="1">
      <alignment horizontal="right" vertical="center"/>
    </xf>
    <xf numFmtId="0" fontId="0" fillId="0" borderId="0" xfId="1" applyFont="1" applyFill="1" applyAlignment="1">
      <alignment horizontal="right"/>
    </xf>
    <xf numFmtId="164" fontId="0" fillId="0" borderId="0" xfId="0" applyNumberFormat="1" applyFont="1" applyFill="1" applyAlignment="1">
      <alignment horizontal="center"/>
    </xf>
    <xf numFmtId="164" fontId="0" fillId="0" borderId="0" xfId="2" applyNumberFormat="1" applyFont="1" applyFill="1" applyAlignment="1">
      <alignment vertical="center"/>
    </xf>
    <xf numFmtId="164" fontId="0" fillId="0" borderId="0" xfId="0" applyNumberFormat="1" applyFont="1" applyFill="1" applyAlignment="1">
      <alignment vertical="center"/>
    </xf>
    <xf numFmtId="0" fontId="0" fillId="25" borderId="0" xfId="0" applyFont="1" applyFill="1"/>
    <xf numFmtId="0" fontId="0" fillId="25" borderId="0" xfId="0" applyFont="1" applyFill="1" applyAlignment="1">
      <alignment horizontal="center"/>
    </xf>
    <xf numFmtId="0" fontId="0" fillId="25" borderId="0" xfId="2" applyFont="1" applyFill="1" applyAlignment="1">
      <alignment vertical="center"/>
    </xf>
    <xf numFmtId="0" fontId="0" fillId="25" borderId="0" xfId="0" applyFont="1" applyFill="1" applyAlignment="1">
      <alignment vertical="center"/>
    </xf>
    <xf numFmtId="0" fontId="0" fillId="25" borderId="1" xfId="0" applyFont="1" applyFill="1" applyBorder="1" applyAlignment="1">
      <alignment horizontal="center" vertical="center" textRotation="90" wrapText="1"/>
    </xf>
    <xf numFmtId="49" fontId="0" fillId="25" borderId="1" xfId="0" applyNumberFormat="1" applyFont="1" applyFill="1" applyBorder="1" applyAlignment="1">
      <alignment horizontal="center" vertical="center" wrapText="1"/>
    </xf>
    <xf numFmtId="164" fontId="0" fillId="25" borderId="1" xfId="2" applyNumberFormat="1" applyFont="1" applyFill="1" applyBorder="1" applyAlignment="1">
      <alignment horizontal="center" vertical="center"/>
    </xf>
    <xf numFmtId="0" fontId="0" fillId="24" borderId="0" xfId="0" applyFont="1" applyFill="1"/>
    <xf numFmtId="0" fontId="0" fillId="24" borderId="0" xfId="0" applyFont="1" applyFill="1" applyAlignment="1">
      <alignment horizontal="center"/>
    </xf>
    <xf numFmtId="0" fontId="0" fillId="24" borderId="0" xfId="2" applyFont="1" applyFill="1" applyAlignment="1">
      <alignment vertical="center"/>
    </xf>
    <xf numFmtId="0" fontId="0" fillId="24" borderId="0" xfId="0" applyFont="1" applyFill="1" applyAlignment="1">
      <alignment vertical="center"/>
    </xf>
    <xf numFmtId="0" fontId="0" fillId="24" borderId="1" xfId="0" applyFont="1" applyFill="1" applyBorder="1" applyAlignment="1">
      <alignment horizontal="center" vertical="center" textRotation="90" wrapText="1"/>
    </xf>
    <xf numFmtId="49" fontId="0" fillId="24" borderId="1" xfId="0" applyNumberFormat="1" applyFont="1" applyFill="1" applyBorder="1" applyAlignment="1">
      <alignment horizontal="center" vertical="center" wrapText="1"/>
    </xf>
    <xf numFmtId="164" fontId="4" fillId="24" borderId="1" xfId="2" applyNumberFormat="1" applyFont="1" applyFill="1" applyBorder="1" applyAlignment="1">
      <alignment horizontal="center" vertical="center"/>
    </xf>
    <xf numFmtId="164" fontId="0" fillId="24" borderId="1" xfId="2" applyNumberFormat="1" applyFont="1" applyFill="1" applyBorder="1" applyAlignment="1">
      <alignment horizontal="center" vertical="center"/>
    </xf>
    <xf numFmtId="0" fontId="0" fillId="26" borderId="0" xfId="0" applyFont="1" applyFill="1"/>
    <xf numFmtId="0" fontId="0" fillId="26" borderId="1" xfId="0" applyFont="1" applyFill="1" applyBorder="1" applyAlignment="1">
      <alignment horizontal="center" vertical="center" wrapText="1"/>
    </xf>
    <xf numFmtId="49" fontId="4" fillId="26" borderId="1" xfId="2" applyNumberFormat="1" applyFont="1" applyFill="1" applyBorder="1" applyAlignment="1">
      <alignment horizontal="center" vertical="center"/>
    </xf>
    <xf numFmtId="0" fontId="4" fillId="26" borderId="1" xfId="2" applyFont="1" applyFill="1" applyBorder="1" applyAlignment="1">
      <alignment horizontal="center" vertical="center" wrapText="1"/>
    </xf>
    <xf numFmtId="0" fontId="4" fillId="26" borderId="1" xfId="2" applyFont="1" applyFill="1" applyBorder="1" applyAlignment="1">
      <alignment horizontal="center" vertical="center"/>
    </xf>
    <xf numFmtId="164" fontId="4" fillId="26" borderId="1" xfId="2" applyNumberFormat="1" applyFont="1" applyFill="1" applyBorder="1" applyAlignment="1">
      <alignment horizontal="center" vertical="center"/>
    </xf>
    <xf numFmtId="49" fontId="0" fillId="26" borderId="1" xfId="2" applyNumberFormat="1" applyFont="1" applyFill="1" applyBorder="1" applyAlignment="1">
      <alignment horizontal="center" vertical="center"/>
    </xf>
    <xf numFmtId="0" fontId="0" fillId="26" borderId="1" xfId="2" applyFont="1" applyFill="1" applyBorder="1" applyAlignment="1">
      <alignment horizontal="center" vertical="center" wrapText="1"/>
    </xf>
    <xf numFmtId="164" fontId="0" fillId="26" borderId="1" xfId="2" applyNumberFormat="1" applyFont="1" applyFill="1" applyBorder="1" applyAlignment="1">
      <alignment horizontal="center" vertical="center"/>
    </xf>
    <xf numFmtId="1" fontId="0" fillId="26" borderId="1" xfId="2" applyNumberFormat="1" applyFont="1" applyFill="1" applyBorder="1" applyAlignment="1">
      <alignment horizontal="center" vertical="center"/>
    </xf>
    <xf numFmtId="49" fontId="0" fillId="26" borderId="1" xfId="2" applyNumberFormat="1" applyFont="1" applyFill="1" applyBorder="1" applyAlignment="1">
      <alignment horizontal="center" vertical="center" wrapText="1"/>
    </xf>
    <xf numFmtId="49" fontId="0" fillId="0" borderId="1" xfId="2" applyNumberFormat="1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 wrapText="1"/>
    </xf>
    <xf numFmtId="0" fontId="0" fillId="0" borderId="1" xfId="2" applyFont="1" applyFill="1" applyBorder="1" applyAlignment="1">
      <alignment horizontal="center" vertical="center"/>
    </xf>
    <xf numFmtId="49" fontId="0" fillId="27" borderId="1" xfId="2" applyNumberFormat="1" applyFont="1" applyFill="1" applyBorder="1" applyAlignment="1">
      <alignment horizontal="center" vertical="center"/>
    </xf>
    <xf numFmtId="0" fontId="0" fillId="27" borderId="1" xfId="2" applyFont="1" applyFill="1" applyBorder="1" applyAlignment="1">
      <alignment horizontal="center" vertical="center" wrapText="1"/>
    </xf>
    <xf numFmtId="0" fontId="0" fillId="27" borderId="1" xfId="2" applyFont="1" applyFill="1" applyBorder="1" applyAlignment="1">
      <alignment horizontal="center" vertical="center"/>
    </xf>
    <xf numFmtId="164" fontId="0" fillId="27" borderId="1" xfId="2" applyNumberFormat="1" applyFont="1" applyFill="1" applyBorder="1" applyAlignment="1">
      <alignment horizontal="center" vertical="center"/>
    </xf>
    <xf numFmtId="164" fontId="4" fillId="27" borderId="1" xfId="2" applyNumberFormat="1" applyFont="1" applyFill="1" applyBorder="1" applyAlignment="1">
      <alignment horizontal="center" vertical="center"/>
    </xf>
    <xf numFmtId="49" fontId="0" fillId="28" borderId="1" xfId="2" applyNumberFormat="1" applyFont="1" applyFill="1" applyBorder="1" applyAlignment="1">
      <alignment horizontal="center" vertical="center"/>
    </xf>
    <xf numFmtId="0" fontId="0" fillId="28" borderId="1" xfId="2" applyFont="1" applyFill="1" applyBorder="1" applyAlignment="1">
      <alignment horizontal="center" vertical="center" wrapText="1"/>
    </xf>
    <xf numFmtId="0" fontId="0" fillId="28" borderId="1" xfId="2" applyFont="1" applyFill="1" applyBorder="1" applyAlignment="1">
      <alignment horizontal="center" vertical="center"/>
    </xf>
    <xf numFmtId="164" fontId="0" fillId="28" borderId="1" xfId="2" applyNumberFormat="1" applyFont="1" applyFill="1" applyBorder="1" applyAlignment="1">
      <alignment horizontal="center" vertical="center"/>
    </xf>
    <xf numFmtId="164" fontId="4" fillId="28" borderId="1" xfId="2" applyNumberFormat="1" applyFont="1" applyFill="1" applyBorder="1" applyAlignment="1">
      <alignment horizontal="center" vertical="center"/>
    </xf>
    <xf numFmtId="49" fontId="0" fillId="29" borderId="1" xfId="2" applyNumberFormat="1" applyFont="1" applyFill="1" applyBorder="1" applyAlignment="1">
      <alignment horizontal="center" vertical="center"/>
    </xf>
    <xf numFmtId="0" fontId="0" fillId="29" borderId="1" xfId="2" applyFont="1" applyFill="1" applyBorder="1" applyAlignment="1">
      <alignment horizontal="center" vertical="center" wrapText="1"/>
    </xf>
    <xf numFmtId="0" fontId="0" fillId="29" borderId="1" xfId="2" applyFont="1" applyFill="1" applyBorder="1" applyAlignment="1">
      <alignment horizontal="center" vertical="center"/>
    </xf>
    <xf numFmtId="164" fontId="0" fillId="29" borderId="1" xfId="2" applyNumberFormat="1" applyFont="1" applyFill="1" applyBorder="1" applyAlignment="1">
      <alignment horizontal="center" vertical="center"/>
    </xf>
    <xf numFmtId="164" fontId="4" fillId="29" borderId="1" xfId="2" applyNumberFormat="1" applyFont="1" applyFill="1" applyBorder="1" applyAlignment="1">
      <alignment horizontal="center" vertical="center"/>
    </xf>
    <xf numFmtId="49" fontId="0" fillId="24" borderId="1" xfId="2" applyNumberFormat="1" applyFont="1" applyFill="1" applyBorder="1" applyAlignment="1">
      <alignment horizontal="center" vertical="center"/>
    </xf>
    <xf numFmtId="0" fontId="0" fillId="24" borderId="1" xfId="2" applyFont="1" applyFill="1" applyBorder="1" applyAlignment="1">
      <alignment horizontal="center" vertical="center" wrapText="1"/>
    </xf>
    <xf numFmtId="0" fontId="0" fillId="24" borderId="1" xfId="2" applyFont="1" applyFill="1" applyBorder="1" applyAlignment="1">
      <alignment horizontal="center" vertical="center"/>
    </xf>
    <xf numFmtId="49" fontId="0" fillId="30" borderId="1" xfId="2" applyNumberFormat="1" applyFont="1" applyFill="1" applyBorder="1" applyAlignment="1">
      <alignment horizontal="center" vertical="center"/>
    </xf>
    <xf numFmtId="0" fontId="0" fillId="30" borderId="1" xfId="2" applyFont="1" applyFill="1" applyBorder="1" applyAlignment="1">
      <alignment horizontal="center" vertical="center" wrapText="1"/>
    </xf>
    <xf numFmtId="0" fontId="0" fillId="30" borderId="1" xfId="2" applyFont="1" applyFill="1" applyBorder="1" applyAlignment="1">
      <alignment horizontal="center" vertical="center"/>
    </xf>
    <xf numFmtId="164" fontId="0" fillId="30" borderId="1" xfId="2" applyNumberFormat="1" applyFont="1" applyFill="1" applyBorder="1" applyAlignment="1">
      <alignment horizontal="center" vertical="center"/>
    </xf>
    <xf numFmtId="164" fontId="4" fillId="30" borderId="1" xfId="2" applyNumberFormat="1" applyFont="1" applyFill="1" applyBorder="1" applyAlignment="1">
      <alignment horizontal="center" vertical="center"/>
    </xf>
    <xf numFmtId="49" fontId="0" fillId="31" borderId="1" xfId="2" applyNumberFormat="1" applyFont="1" applyFill="1" applyBorder="1" applyAlignment="1">
      <alignment horizontal="center" vertical="center"/>
    </xf>
    <xf numFmtId="0" fontId="0" fillId="31" borderId="1" xfId="2" applyFont="1" applyFill="1" applyBorder="1" applyAlignment="1">
      <alignment horizontal="center" vertical="center" wrapText="1"/>
    </xf>
    <xf numFmtId="0" fontId="0" fillId="31" borderId="1" xfId="2" applyFont="1" applyFill="1" applyBorder="1" applyAlignment="1">
      <alignment horizontal="center" vertical="center"/>
    </xf>
    <xf numFmtId="164" fontId="0" fillId="31" borderId="1" xfId="2" applyNumberFormat="1" applyFont="1" applyFill="1" applyBorder="1" applyAlignment="1">
      <alignment horizontal="center" vertical="center"/>
    </xf>
    <xf numFmtId="164" fontId="4" fillId="31" borderId="1" xfId="2" applyNumberFormat="1" applyFont="1" applyFill="1" applyBorder="1" applyAlignment="1">
      <alignment horizontal="center" vertical="center"/>
    </xf>
    <xf numFmtId="2" fontId="27" fillId="31" borderId="1" xfId="2" applyNumberFormat="1" applyFont="1" applyFill="1" applyBorder="1" applyAlignment="1">
      <alignment horizontal="center" vertical="center" wrapText="1"/>
    </xf>
    <xf numFmtId="0" fontId="27" fillId="31" borderId="1" xfId="2" applyFont="1" applyFill="1" applyBorder="1" applyAlignment="1">
      <alignment horizontal="center" vertical="center" wrapText="1"/>
    </xf>
    <xf numFmtId="2" fontId="27" fillId="31" borderId="1" xfId="2" applyNumberFormat="1" applyFont="1" applyFill="1" applyBorder="1" applyAlignment="1">
      <alignment horizontal="center" vertical="center"/>
    </xf>
    <xf numFmtId="164" fontId="27" fillId="31" borderId="1" xfId="2" applyNumberFormat="1" applyFont="1" applyFill="1" applyBorder="1" applyAlignment="1">
      <alignment horizontal="center" vertical="center"/>
    </xf>
    <xf numFmtId="2" fontId="27" fillId="28" borderId="1" xfId="2" applyNumberFormat="1" applyFont="1" applyFill="1" applyBorder="1" applyAlignment="1">
      <alignment horizontal="center" vertical="center" wrapText="1"/>
    </xf>
    <xf numFmtId="0" fontId="27" fillId="28" borderId="1" xfId="2" applyFont="1" applyFill="1" applyBorder="1" applyAlignment="1">
      <alignment horizontal="center" vertical="center" wrapText="1"/>
    </xf>
    <xf numFmtId="2" fontId="27" fillId="28" borderId="1" xfId="2" applyNumberFormat="1" applyFont="1" applyFill="1" applyBorder="1" applyAlignment="1">
      <alignment horizontal="center" vertical="center"/>
    </xf>
    <xf numFmtId="164" fontId="28" fillId="28" borderId="1" xfId="2" applyNumberFormat="1" applyFont="1" applyFill="1" applyBorder="1" applyAlignment="1">
      <alignment horizontal="center" vertical="center"/>
    </xf>
    <xf numFmtId="164" fontId="27" fillId="28" borderId="1" xfId="2" applyNumberFormat="1" applyFont="1" applyFill="1" applyBorder="1" applyAlignment="1">
      <alignment horizontal="center" vertical="center"/>
    </xf>
    <xf numFmtId="2" fontId="27" fillId="27" borderId="1" xfId="2" applyNumberFormat="1" applyFont="1" applyFill="1" applyBorder="1" applyAlignment="1">
      <alignment horizontal="center" vertical="center" wrapText="1"/>
    </xf>
    <xf numFmtId="0" fontId="27" fillId="27" borderId="1" xfId="2" applyFont="1" applyFill="1" applyBorder="1" applyAlignment="1">
      <alignment horizontal="center" vertical="center" wrapText="1"/>
    </xf>
    <xf numFmtId="2" fontId="27" fillId="27" borderId="1" xfId="2" applyNumberFormat="1" applyFont="1" applyFill="1" applyBorder="1" applyAlignment="1">
      <alignment horizontal="center" vertical="center"/>
    </xf>
    <xf numFmtId="164" fontId="28" fillId="27" borderId="1" xfId="2" applyNumberFormat="1" applyFont="1" applyFill="1" applyBorder="1" applyAlignment="1">
      <alignment horizontal="center" vertical="center"/>
    </xf>
    <xf numFmtId="164" fontId="27" fillId="27" borderId="1" xfId="2" applyNumberFormat="1" applyFont="1" applyFill="1" applyBorder="1" applyAlignment="1">
      <alignment horizontal="center" vertical="center"/>
    </xf>
    <xf numFmtId="0" fontId="0" fillId="27" borderId="1" xfId="2" applyNumberFormat="1" applyFont="1" applyFill="1" applyBorder="1" applyAlignment="1">
      <alignment horizontal="center" vertical="center"/>
    </xf>
    <xf numFmtId="164" fontId="0" fillId="28" borderId="13" xfId="2" applyNumberFormat="1" applyFont="1" applyFill="1" applyBorder="1" applyAlignment="1">
      <alignment horizontal="center" vertical="center"/>
    </xf>
    <xf numFmtId="164" fontId="4" fillId="28" borderId="13" xfId="2" applyNumberFormat="1" applyFont="1" applyFill="1" applyBorder="1" applyAlignment="1">
      <alignment horizontal="center" vertical="center"/>
    </xf>
    <xf numFmtId="49" fontId="27" fillId="28" borderId="1" xfId="2" applyNumberFormat="1" applyFont="1" applyFill="1" applyBorder="1" applyAlignment="1">
      <alignment horizontal="center" vertical="center" wrapText="1"/>
    </xf>
    <xf numFmtId="49" fontId="27" fillId="28" borderId="1" xfId="2" applyNumberFormat="1" applyFont="1" applyFill="1" applyBorder="1" applyAlignment="1">
      <alignment horizontal="center" vertical="center"/>
    </xf>
    <xf numFmtId="165" fontId="4" fillId="28" borderId="1" xfId="2" applyNumberFormat="1" applyFont="1" applyFill="1" applyBorder="1" applyAlignment="1">
      <alignment horizontal="center" vertical="center"/>
    </xf>
    <xf numFmtId="165" fontId="4" fillId="29" borderId="1" xfId="2" applyNumberFormat="1" applyFont="1" applyFill="1" applyBorder="1" applyAlignment="1">
      <alignment horizontal="center" vertical="center"/>
    </xf>
    <xf numFmtId="166" fontId="0" fillId="29" borderId="1" xfId="2" applyNumberFormat="1" applyFont="1" applyFill="1" applyBorder="1" applyAlignment="1">
      <alignment horizontal="center" vertical="center"/>
    </xf>
    <xf numFmtId="165" fontId="4" fillId="24" borderId="1" xfId="2" applyNumberFormat="1" applyFont="1" applyFill="1" applyBorder="1" applyAlignment="1">
      <alignment horizontal="center" vertical="center"/>
    </xf>
    <xf numFmtId="2" fontId="27" fillId="24" borderId="1" xfId="2" applyNumberFormat="1" applyFont="1" applyFill="1" applyBorder="1" applyAlignment="1">
      <alignment horizontal="center" vertical="center" wrapText="1"/>
    </xf>
    <xf numFmtId="0" fontId="27" fillId="24" borderId="1" xfId="2" applyFont="1" applyFill="1" applyBorder="1" applyAlignment="1">
      <alignment horizontal="center" vertical="center" wrapText="1"/>
    </xf>
    <xf numFmtId="2" fontId="27" fillId="24" borderId="1" xfId="2" applyNumberFormat="1" applyFont="1" applyFill="1" applyBorder="1" applyAlignment="1">
      <alignment horizontal="center" vertical="center"/>
    </xf>
    <xf numFmtId="164" fontId="28" fillId="24" borderId="1" xfId="2" applyNumberFormat="1" applyFont="1" applyFill="1" applyBorder="1" applyAlignment="1">
      <alignment horizontal="center" vertical="center"/>
    </xf>
    <xf numFmtId="164" fontId="27" fillId="24" borderId="1" xfId="2" applyNumberFormat="1" applyFont="1" applyFill="1" applyBorder="1" applyAlignment="1">
      <alignment horizontal="center" vertical="center"/>
    </xf>
    <xf numFmtId="165" fontId="4" fillId="30" borderId="1" xfId="2" applyNumberFormat="1" applyFont="1" applyFill="1" applyBorder="1" applyAlignment="1">
      <alignment horizontal="center" vertical="center"/>
    </xf>
    <xf numFmtId="165" fontId="4" fillId="31" borderId="1" xfId="2" applyNumberFormat="1" applyFont="1" applyFill="1" applyBorder="1" applyAlignment="1">
      <alignment horizontal="center" vertical="center"/>
    </xf>
    <xf numFmtId="1" fontId="27" fillId="28" borderId="1" xfId="2" applyNumberFormat="1" applyFont="1" applyFill="1" applyBorder="1" applyAlignment="1">
      <alignment horizontal="center" vertical="center"/>
    </xf>
    <xf numFmtId="17" fontId="27" fillId="28" borderId="1" xfId="2" applyNumberFormat="1" applyFont="1" applyFill="1" applyBorder="1" applyAlignment="1">
      <alignment horizontal="center" vertical="center"/>
    </xf>
    <xf numFmtId="164" fontId="27" fillId="28" borderId="13" xfId="2" applyNumberFormat="1" applyFont="1" applyFill="1" applyBorder="1" applyAlignment="1">
      <alignment horizontal="center" vertical="center"/>
    </xf>
    <xf numFmtId="0" fontId="27" fillId="0" borderId="0" xfId="0" applyFont="1" applyFill="1"/>
    <xf numFmtId="164" fontId="4" fillId="24" borderId="6" xfId="2" applyNumberFormat="1" applyFont="1" applyFill="1" applyBorder="1" applyAlignment="1">
      <alignment horizontal="center" vertical="center"/>
    </xf>
    <xf numFmtId="164" fontId="0" fillId="25" borderId="0" xfId="0" applyNumberFormat="1" applyFont="1" applyFill="1"/>
    <xf numFmtId="165" fontId="4" fillId="27" borderId="1" xfId="2" applyNumberFormat="1" applyFont="1" applyFill="1" applyBorder="1" applyAlignment="1">
      <alignment horizontal="center" vertical="center"/>
    </xf>
    <xf numFmtId="165" fontId="28" fillId="27" borderId="1" xfId="2" applyNumberFormat="1" applyFont="1" applyFill="1" applyBorder="1" applyAlignment="1">
      <alignment horizontal="center" vertical="center"/>
    </xf>
    <xf numFmtId="17" fontId="27" fillId="27" borderId="2" xfId="2" applyNumberFormat="1" applyFont="1" applyFill="1" applyBorder="1" applyAlignment="1">
      <alignment horizontal="center" vertical="center"/>
    </xf>
    <xf numFmtId="165" fontId="28" fillId="28" borderId="1" xfId="2" applyNumberFormat="1" applyFont="1" applyFill="1" applyBorder="1" applyAlignment="1">
      <alignment horizontal="center" vertical="center"/>
    </xf>
    <xf numFmtId="17" fontId="27" fillId="28" borderId="2" xfId="2" applyNumberFormat="1" applyFont="1" applyFill="1" applyBorder="1" applyAlignment="1">
      <alignment horizontal="center" vertical="center"/>
    </xf>
    <xf numFmtId="164" fontId="27" fillId="28" borderId="1" xfId="0" applyNumberFormat="1" applyFont="1" applyFill="1" applyBorder="1" applyAlignment="1">
      <alignment horizontal="center" vertical="center" wrapText="1"/>
    </xf>
    <xf numFmtId="164" fontId="27" fillId="28" borderId="1" xfId="0" applyNumberFormat="1" applyFont="1" applyFill="1" applyBorder="1" applyAlignment="1">
      <alignment horizontal="center" vertical="center"/>
    </xf>
    <xf numFmtId="165" fontId="28" fillId="24" borderId="1" xfId="2" applyNumberFormat="1" applyFont="1" applyFill="1" applyBorder="1" applyAlignment="1">
      <alignment horizontal="center" vertical="center"/>
    </xf>
    <xf numFmtId="17" fontId="27" fillId="24" borderId="2" xfId="2" applyNumberFormat="1" applyFont="1" applyFill="1" applyBorder="1" applyAlignment="1">
      <alignment horizontal="center" vertical="center"/>
    </xf>
    <xf numFmtId="1" fontId="27" fillId="31" borderId="1" xfId="2" applyNumberFormat="1" applyFont="1" applyFill="1" applyBorder="1" applyAlignment="1">
      <alignment horizontal="center" vertical="center"/>
    </xf>
    <xf numFmtId="166" fontId="27" fillId="31" borderId="1" xfId="2" applyNumberFormat="1" applyFont="1" applyFill="1" applyBorder="1" applyAlignment="1">
      <alignment horizontal="center" vertical="center"/>
    </xf>
    <xf numFmtId="164" fontId="27" fillId="31" borderId="1" xfId="0" applyNumberFormat="1" applyFont="1" applyFill="1" applyBorder="1" applyAlignment="1">
      <alignment horizontal="center" vertical="center"/>
    </xf>
    <xf numFmtId="17" fontId="27" fillId="31" borderId="1" xfId="2" applyNumberFormat="1" applyFont="1" applyFill="1" applyBorder="1" applyAlignment="1">
      <alignment horizontal="center" vertical="center"/>
    </xf>
    <xf numFmtId="17" fontId="27" fillId="31" borderId="2" xfId="2" applyNumberFormat="1" applyFont="1" applyFill="1" applyBorder="1" applyAlignment="1">
      <alignment horizontal="center" vertical="center"/>
    </xf>
    <xf numFmtId="165" fontId="27" fillId="31" borderId="1" xfId="2" applyNumberFormat="1" applyFont="1" applyFill="1" applyBorder="1" applyAlignment="1">
      <alignment horizontal="center" vertical="center"/>
    </xf>
    <xf numFmtId="1" fontId="27" fillId="27" borderId="1" xfId="2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164" fontId="0" fillId="28" borderId="1" xfId="205" applyNumberFormat="1" applyFont="1" applyFill="1" applyBorder="1" applyAlignment="1">
      <alignment horizontal="center" vertical="center"/>
    </xf>
    <xf numFmtId="0" fontId="4" fillId="24" borderId="1" xfId="2" applyFont="1" applyFill="1" applyBorder="1" applyAlignment="1">
      <alignment horizontal="center" vertical="center"/>
    </xf>
    <xf numFmtId="0" fontId="4" fillId="30" borderId="1" xfId="2" applyFont="1" applyFill="1" applyBorder="1" applyAlignment="1">
      <alignment horizontal="center" vertical="center"/>
    </xf>
    <xf numFmtId="170" fontId="4" fillId="0" borderId="0" xfId="0" applyNumberFormat="1" applyFont="1" applyFill="1" applyBorder="1" applyAlignment="1">
      <alignment horizontal="center" vertical="center"/>
    </xf>
    <xf numFmtId="171" fontId="4" fillId="0" borderId="0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24" borderId="6" xfId="0" applyFont="1" applyFill="1" applyBorder="1" applyAlignment="1">
      <alignment horizontal="center" vertical="center" wrapText="1"/>
    </xf>
    <xf numFmtId="0" fontId="4" fillId="24" borderId="7" xfId="0" applyFont="1" applyFill="1" applyBorder="1" applyAlignment="1">
      <alignment horizontal="center" vertical="center" wrapText="1"/>
    </xf>
    <xf numFmtId="0" fontId="4" fillId="24" borderId="8" xfId="0" applyFont="1" applyFill="1" applyBorder="1" applyAlignment="1">
      <alignment horizontal="center" vertical="center" wrapText="1"/>
    </xf>
    <xf numFmtId="0" fontId="0" fillId="25" borderId="6" xfId="0" applyFont="1" applyFill="1" applyBorder="1" applyAlignment="1">
      <alignment horizontal="center" vertical="center" wrapText="1"/>
    </xf>
    <xf numFmtId="0" fontId="0" fillId="25" borderId="7" xfId="0" applyFont="1" applyFill="1" applyBorder="1" applyAlignment="1">
      <alignment horizontal="center" vertical="center" wrapText="1"/>
    </xf>
    <xf numFmtId="0" fontId="0" fillId="25" borderId="8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textRotation="90" wrapText="1"/>
    </xf>
    <xf numFmtId="0" fontId="0" fillId="0" borderId="12" xfId="0" applyFont="1" applyFill="1" applyBorder="1" applyAlignment="1">
      <alignment horizontal="center" vertical="center" textRotation="90" wrapText="1"/>
    </xf>
    <xf numFmtId="0" fontId="0" fillId="0" borderId="13" xfId="0" applyFont="1" applyFill="1" applyBorder="1" applyAlignment="1">
      <alignment horizontal="center" vertical="center" textRotation="90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2" applyFont="1" applyFill="1" applyAlignment="1">
      <alignment horizontal="center" vertical="center"/>
    </xf>
    <xf numFmtId="0" fontId="0" fillId="26" borderId="1" xfId="0" applyFont="1" applyFill="1" applyBorder="1" applyAlignment="1">
      <alignment horizontal="center" vertical="center" wrapText="1"/>
    </xf>
    <xf numFmtId="0" fontId="0" fillId="26" borderId="1" xfId="0" applyFont="1" applyFill="1" applyBorder="1" applyAlignment="1">
      <alignment horizontal="center" vertical="center" textRotation="90" wrapText="1"/>
    </xf>
  </cellXfs>
  <cellStyles count="27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2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0"/>
  <tableStyles count="0" defaultTableStyle="TableStyleMedium2" defaultPivotStyle="PivotStyleLight16"/>
  <colors>
    <mruColors>
      <color rgb="FF66CCFF"/>
      <color rgb="FFFFCCCC"/>
      <color rgb="FFFFFFCC"/>
      <color rgb="FFCCFFCC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R94"/>
  <sheetViews>
    <sheetView tabSelected="1" zoomScale="60" zoomScaleNormal="60" workbookViewId="0">
      <pane xSplit="3" ySplit="13" topLeftCell="AT14" activePane="bottomRight" state="frozen"/>
      <selection pane="topRight" activeCell="D1" sqref="D1"/>
      <selection pane="bottomLeft" activeCell="A14" sqref="A14"/>
      <selection pane="bottomRight" activeCell="CL14" sqref="CL14"/>
    </sheetView>
  </sheetViews>
  <sheetFormatPr defaultRowHeight="15.75" outlineLevelRow="2" outlineLevelCol="1" x14ac:dyDescent="0.25"/>
  <cols>
    <col min="1" max="1" width="13.375" style="46" customWidth="1"/>
    <col min="2" max="2" width="45" style="46" customWidth="1"/>
    <col min="3" max="3" width="10.625" style="46" customWidth="1"/>
    <col min="4" max="4" width="12.125" style="46" customWidth="1" outlineLevel="1"/>
    <col min="5" max="5" width="14.875" style="46" customWidth="1" outlineLevel="1"/>
    <col min="6" max="6" width="10.125" style="4" customWidth="1" outlineLevel="1"/>
    <col min="7" max="7" width="10.125" style="3" customWidth="1" outlineLevel="1"/>
    <col min="8" max="8" width="19.625" style="3" customWidth="1" outlineLevel="1"/>
    <col min="9" max="9" width="15.5" style="3" customWidth="1" outlineLevel="1"/>
    <col min="10" max="10" width="13.375" style="3" customWidth="1" outlineLevel="1"/>
    <col min="11" max="11" width="12" style="3" customWidth="1" outlineLevel="1"/>
    <col min="12" max="13" width="13.375" style="3" customWidth="1" outlineLevel="1"/>
    <col min="14" max="14" width="11" style="3" customWidth="1" outlineLevel="1"/>
    <col min="15" max="15" width="16.75" style="3" customWidth="1" outlineLevel="1"/>
    <col min="16" max="16" width="17.75" style="3" customWidth="1" outlineLevel="1"/>
    <col min="17" max="17" width="13.625" style="3" customWidth="1" outlineLevel="1"/>
    <col min="18" max="18" width="11.875" style="3" customWidth="1" outlineLevel="1"/>
    <col min="19" max="20" width="13" style="3" customWidth="1" outlineLevel="1"/>
    <col min="21" max="21" width="11.875" style="3" customWidth="1" outlineLevel="1"/>
    <col min="22" max="22" width="12.75" style="3" customWidth="1" outlineLevel="1"/>
    <col min="23" max="23" width="12.375" style="3" customWidth="1" outlineLevel="1"/>
    <col min="24" max="24" width="9.75" style="3" customWidth="1" outlineLevel="1"/>
    <col min="25" max="34" width="12.875" style="3" customWidth="1" outlineLevel="1"/>
    <col min="35" max="35" width="12.25" style="38" customWidth="1"/>
    <col min="36" max="36" width="6.5" style="38" customWidth="1" outlineLevel="1"/>
    <col min="37" max="37" width="8.875" style="38" customWidth="1" outlineLevel="1"/>
    <col min="38" max="38" width="10.625" style="38" customWidth="1" outlineLevel="1"/>
    <col min="39" max="39" width="8.625" style="38" customWidth="1" outlineLevel="1"/>
    <col min="40" max="40" width="12.625" style="31" customWidth="1"/>
    <col min="41" max="44" width="8.625" style="31" customWidth="1" outlineLevel="1"/>
    <col min="45" max="45" width="12.375" style="5" customWidth="1"/>
    <col min="46" max="46" width="6.5" style="3" customWidth="1" outlineLevel="1"/>
    <col min="47" max="47" width="8.625" style="3" customWidth="1" outlineLevel="1"/>
    <col min="48" max="48" width="10.25" style="3" customWidth="1" outlineLevel="1"/>
    <col min="49" max="49" width="7.875" style="3" customWidth="1" outlineLevel="1"/>
    <col min="50" max="50" width="10.5" style="3" hidden="1" customWidth="1"/>
    <col min="51" max="52" width="7.875" style="3" hidden="1" customWidth="1" outlineLevel="1"/>
    <col min="53" max="53" width="10.5" style="3" hidden="1" customWidth="1" outlineLevel="1"/>
    <col min="54" max="54" width="7.875" style="3" hidden="1" customWidth="1" outlineLevel="1"/>
    <col min="55" max="55" width="12.625" style="3" customWidth="1" collapsed="1"/>
    <col min="56" max="56" width="13.625" style="3" customWidth="1"/>
    <col min="57" max="57" width="8.875" style="3" customWidth="1"/>
    <col min="58" max="58" width="10.625" style="3" customWidth="1"/>
    <col min="59" max="59" width="10.25" style="3" customWidth="1"/>
    <col min="60" max="60" width="10.625" style="3" hidden="1" customWidth="1" outlineLevel="1"/>
    <col min="61" max="62" width="7.875" style="3" hidden="1" customWidth="1" outlineLevel="1"/>
    <col min="63" max="63" width="10.125" style="3" hidden="1" customWidth="1" outlineLevel="1"/>
    <col min="64" max="64" width="7.875" style="3" hidden="1" customWidth="1" outlineLevel="1"/>
    <col min="65" max="65" width="11.625" style="3" customWidth="1" collapsed="1"/>
    <col min="66" max="66" width="14.625" style="3" customWidth="1"/>
    <col min="67" max="67" width="7.875" style="3" customWidth="1"/>
    <col min="68" max="68" width="9.5" style="3" customWidth="1"/>
    <col min="69" max="69" width="7.875" style="3" customWidth="1"/>
    <col min="70" max="71" width="9.5" style="3" hidden="1" customWidth="1" outlineLevel="1"/>
    <col min="72" max="72" width="10.125" style="3" hidden="1" customWidth="1" outlineLevel="1"/>
    <col min="73" max="73" width="7.875" style="3" hidden="1" customWidth="1" outlineLevel="1"/>
    <col min="74" max="74" width="8.875" style="3" hidden="1" customWidth="1" outlineLevel="1"/>
    <col min="75" max="75" width="11" style="3" customWidth="1" collapsed="1"/>
    <col min="76" max="79" width="8.875" style="3" customWidth="1"/>
    <col min="80" max="84" width="8.875" style="3" hidden="1" customWidth="1" outlineLevel="1"/>
    <col min="85" max="85" width="16.625" style="3" customWidth="1" collapsed="1"/>
    <col min="86" max="86" width="9" style="3" customWidth="1"/>
    <col min="87" max="87" width="9.5" style="3" customWidth="1"/>
    <col min="88" max="88" width="10.5" style="3" customWidth="1"/>
    <col min="89" max="89" width="9.875" style="3" customWidth="1"/>
    <col min="90" max="90" width="10.75" style="3" customWidth="1" outlineLevel="1" collapsed="1"/>
    <col min="91" max="91" width="16.75" style="3" customWidth="1" outlineLevel="1"/>
    <col min="92" max="92" width="11" style="3" customWidth="1" outlineLevel="1"/>
    <col min="93" max="93" width="12.25" style="3" customWidth="1" outlineLevel="1"/>
    <col min="94" max="94" width="8.5" style="3" customWidth="1" outlineLevel="1"/>
    <col min="95" max="95" width="16.5" style="3" customWidth="1"/>
    <col min="96" max="96" width="26.5" style="6" hidden="1" customWidth="1"/>
    <col min="97" max="16384" width="9" style="3"/>
  </cols>
  <sheetData>
    <row r="1" spans="1:96" hidden="1" x14ac:dyDescent="0.25">
      <c r="AH1" s="26" t="s">
        <v>0</v>
      </c>
    </row>
    <row r="2" spans="1:96" ht="19.5" hidden="1" customHeight="1" x14ac:dyDescent="0.25">
      <c r="AH2" s="27" t="s">
        <v>1</v>
      </c>
      <c r="CL2" s="5"/>
    </row>
    <row r="3" spans="1:96" ht="19.5" hidden="1" customHeight="1" outlineLevel="1" x14ac:dyDescent="0.25">
      <c r="AH3" s="27" t="s">
        <v>2</v>
      </c>
    </row>
    <row r="4" spans="1:96" hidden="1" outlineLevel="1" x14ac:dyDescent="0.25">
      <c r="A4" s="174" t="s">
        <v>3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</row>
    <row r="5" spans="1:96" ht="8.25" hidden="1" customHeight="1" outlineLevel="1" x14ac:dyDescent="0.25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39"/>
      <c r="AJ5" s="39"/>
      <c r="AK5" s="39"/>
      <c r="AL5" s="39"/>
      <c r="AM5" s="39"/>
      <c r="AN5" s="32"/>
      <c r="AO5" s="32"/>
      <c r="AP5" s="32"/>
      <c r="AQ5" s="32"/>
      <c r="AR5" s="32"/>
      <c r="AS5" s="28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</row>
    <row r="6" spans="1:96" hidden="1" outlineLevel="1" x14ac:dyDescent="0.25">
      <c r="A6" s="176" t="s">
        <v>4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40"/>
      <c r="AJ6" s="40"/>
      <c r="AK6" s="40"/>
      <c r="AL6" s="40"/>
      <c r="AM6" s="40"/>
      <c r="AN6" s="33"/>
      <c r="AO6" s="33"/>
      <c r="AP6" s="33"/>
      <c r="AQ6" s="33"/>
      <c r="AR6" s="33"/>
      <c r="AS6" s="29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</row>
    <row r="7" spans="1:96" ht="7.5" hidden="1" customHeight="1" outlineLevel="1" x14ac:dyDescent="0.25">
      <c r="A7" s="175"/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  <c r="AH7" s="175"/>
      <c r="CQ7" s="27"/>
    </row>
    <row r="8" spans="1:96" hidden="1" outlineLevel="1" x14ac:dyDescent="0.25">
      <c r="A8" s="175" t="s">
        <v>5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41"/>
      <c r="AJ8" s="41"/>
      <c r="AK8" s="41"/>
      <c r="AL8" s="41"/>
      <c r="AM8" s="41"/>
      <c r="AN8" s="34"/>
      <c r="AO8" s="34"/>
      <c r="AP8" s="34"/>
      <c r="AQ8" s="34"/>
      <c r="AR8" s="34"/>
      <c r="AS8" s="30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</row>
    <row r="9" spans="1:96" ht="8.25" hidden="1" customHeight="1" outlineLevel="1" x14ac:dyDescent="0.25">
      <c r="CP9" s="10"/>
    </row>
    <row r="10" spans="1:96" ht="98.25" customHeight="1" collapsed="1" x14ac:dyDescent="0.25">
      <c r="A10" s="177" t="s">
        <v>6</v>
      </c>
      <c r="B10" s="177" t="s">
        <v>7</v>
      </c>
      <c r="C10" s="177" t="s">
        <v>8</v>
      </c>
      <c r="D10" s="178" t="s">
        <v>9</v>
      </c>
      <c r="E10" s="178" t="s">
        <v>10</v>
      </c>
      <c r="F10" s="158" t="s">
        <v>11</v>
      </c>
      <c r="G10" s="158"/>
      <c r="H10" s="158" t="s">
        <v>12</v>
      </c>
      <c r="I10" s="158"/>
      <c r="J10" s="158"/>
      <c r="K10" s="158"/>
      <c r="L10" s="158"/>
      <c r="M10" s="158"/>
      <c r="N10" s="171" t="s">
        <v>13</v>
      </c>
      <c r="O10" s="159" t="s">
        <v>14</v>
      </c>
      <c r="P10" s="158" t="s">
        <v>233</v>
      </c>
      <c r="Q10" s="158"/>
      <c r="R10" s="158"/>
      <c r="S10" s="158"/>
      <c r="T10" s="158" t="s">
        <v>15</v>
      </c>
      <c r="U10" s="158"/>
      <c r="V10" s="152" t="s">
        <v>16</v>
      </c>
      <c r="W10" s="153"/>
      <c r="X10" s="154"/>
      <c r="Y10" s="158" t="s">
        <v>17</v>
      </c>
      <c r="Z10" s="158"/>
      <c r="AA10" s="158"/>
      <c r="AB10" s="158"/>
      <c r="AC10" s="158"/>
      <c r="AD10" s="158"/>
      <c r="AE10" s="158"/>
      <c r="AF10" s="158"/>
      <c r="AG10" s="158"/>
      <c r="AH10" s="158"/>
      <c r="AI10" s="158" t="s">
        <v>227</v>
      </c>
      <c r="AJ10" s="158"/>
      <c r="AK10" s="158"/>
      <c r="AL10" s="158"/>
      <c r="AM10" s="158"/>
      <c r="AN10" s="158"/>
      <c r="AO10" s="158"/>
      <c r="AP10" s="158"/>
      <c r="AQ10" s="158"/>
      <c r="AR10" s="158"/>
      <c r="AS10" s="158"/>
      <c r="AT10" s="158"/>
      <c r="AU10" s="158"/>
      <c r="AV10" s="158"/>
      <c r="AW10" s="158"/>
      <c r="AX10" s="158"/>
      <c r="AY10" s="158"/>
      <c r="AZ10" s="158"/>
      <c r="BA10" s="158"/>
      <c r="BB10" s="158"/>
      <c r="BC10" s="158"/>
      <c r="BD10" s="158"/>
      <c r="BE10" s="158"/>
      <c r="BF10" s="158"/>
      <c r="BG10" s="158"/>
      <c r="BH10" s="158"/>
      <c r="BI10" s="158"/>
      <c r="BJ10" s="158"/>
      <c r="BK10" s="158"/>
      <c r="BL10" s="158"/>
      <c r="BM10" s="158"/>
      <c r="BN10" s="158"/>
      <c r="BO10" s="158"/>
      <c r="BP10" s="158"/>
      <c r="BQ10" s="158"/>
      <c r="BR10" s="158"/>
      <c r="BS10" s="158"/>
      <c r="BT10" s="158"/>
      <c r="BU10" s="158"/>
      <c r="BV10" s="158"/>
      <c r="BW10" s="158"/>
      <c r="BX10" s="158"/>
      <c r="BY10" s="158"/>
      <c r="BZ10" s="158"/>
      <c r="CA10" s="158"/>
      <c r="CB10" s="158"/>
      <c r="CC10" s="158"/>
      <c r="CD10" s="158"/>
      <c r="CE10" s="158"/>
      <c r="CF10" s="158"/>
      <c r="CG10" s="158"/>
      <c r="CH10" s="158"/>
      <c r="CI10" s="158"/>
      <c r="CJ10" s="158"/>
      <c r="CK10" s="158"/>
      <c r="CL10" s="158"/>
      <c r="CM10" s="158"/>
      <c r="CN10" s="158"/>
      <c r="CO10" s="158"/>
      <c r="CP10" s="158"/>
      <c r="CQ10" s="159" t="s">
        <v>18</v>
      </c>
    </row>
    <row r="11" spans="1:96" ht="117" customHeight="1" x14ac:dyDescent="0.25">
      <c r="A11" s="177"/>
      <c r="B11" s="177"/>
      <c r="C11" s="177"/>
      <c r="D11" s="178"/>
      <c r="E11" s="178"/>
      <c r="F11" s="158"/>
      <c r="G11" s="158"/>
      <c r="H11" s="146" t="s">
        <v>19</v>
      </c>
      <c r="I11" s="147"/>
      <c r="J11" s="148"/>
      <c r="K11" s="162" t="s">
        <v>20</v>
      </c>
      <c r="L11" s="163"/>
      <c r="M11" s="164"/>
      <c r="N11" s="172"/>
      <c r="O11" s="160"/>
      <c r="P11" s="158" t="s">
        <v>19</v>
      </c>
      <c r="Q11" s="158"/>
      <c r="R11" s="158" t="s">
        <v>20</v>
      </c>
      <c r="S11" s="158"/>
      <c r="T11" s="158"/>
      <c r="U11" s="158"/>
      <c r="V11" s="155"/>
      <c r="W11" s="156"/>
      <c r="X11" s="157"/>
      <c r="Y11" s="158" t="s">
        <v>19</v>
      </c>
      <c r="Z11" s="158"/>
      <c r="AA11" s="158"/>
      <c r="AB11" s="158"/>
      <c r="AC11" s="158"/>
      <c r="AD11" s="158" t="s">
        <v>20</v>
      </c>
      <c r="AE11" s="158"/>
      <c r="AF11" s="158"/>
      <c r="AG11" s="158"/>
      <c r="AH11" s="158"/>
      <c r="AI11" s="165" t="s">
        <v>228</v>
      </c>
      <c r="AJ11" s="166"/>
      <c r="AK11" s="166"/>
      <c r="AL11" s="166"/>
      <c r="AM11" s="167"/>
      <c r="AN11" s="168" t="s">
        <v>21</v>
      </c>
      <c r="AO11" s="169"/>
      <c r="AP11" s="169"/>
      <c r="AQ11" s="169"/>
      <c r="AR11" s="170"/>
      <c r="AS11" s="149" t="s">
        <v>229</v>
      </c>
      <c r="AT11" s="150"/>
      <c r="AU11" s="150"/>
      <c r="AV11" s="150"/>
      <c r="AW11" s="151"/>
      <c r="AX11" s="146" t="s">
        <v>22</v>
      </c>
      <c r="AY11" s="147"/>
      <c r="AZ11" s="147"/>
      <c r="BA11" s="147"/>
      <c r="BB11" s="148"/>
      <c r="BC11" s="149" t="s">
        <v>230</v>
      </c>
      <c r="BD11" s="150"/>
      <c r="BE11" s="150"/>
      <c r="BF11" s="150"/>
      <c r="BG11" s="151"/>
      <c r="BH11" s="146" t="s">
        <v>23</v>
      </c>
      <c r="BI11" s="147"/>
      <c r="BJ11" s="147"/>
      <c r="BK11" s="147"/>
      <c r="BL11" s="148"/>
      <c r="BM11" s="149" t="s">
        <v>231</v>
      </c>
      <c r="BN11" s="150"/>
      <c r="BO11" s="150"/>
      <c r="BP11" s="150"/>
      <c r="BQ11" s="151"/>
      <c r="BR11" s="146" t="s">
        <v>24</v>
      </c>
      <c r="BS11" s="147"/>
      <c r="BT11" s="147"/>
      <c r="BU11" s="147"/>
      <c r="BV11" s="148"/>
      <c r="BW11" s="149" t="s">
        <v>232</v>
      </c>
      <c r="BX11" s="150"/>
      <c r="BY11" s="150"/>
      <c r="BZ11" s="150"/>
      <c r="CA11" s="151"/>
      <c r="CB11" s="146" t="s">
        <v>25</v>
      </c>
      <c r="CC11" s="147"/>
      <c r="CD11" s="147"/>
      <c r="CE11" s="147"/>
      <c r="CF11" s="148"/>
      <c r="CG11" s="146" t="s">
        <v>26</v>
      </c>
      <c r="CH11" s="147"/>
      <c r="CI11" s="147"/>
      <c r="CJ11" s="147"/>
      <c r="CK11" s="148"/>
      <c r="CL11" s="146" t="s">
        <v>27</v>
      </c>
      <c r="CM11" s="147"/>
      <c r="CN11" s="147"/>
      <c r="CO11" s="147"/>
      <c r="CP11" s="148"/>
      <c r="CQ11" s="160"/>
    </row>
    <row r="12" spans="1:96" ht="203.25" customHeight="1" x14ac:dyDescent="0.25">
      <c r="A12" s="177"/>
      <c r="B12" s="177"/>
      <c r="C12" s="177"/>
      <c r="D12" s="178"/>
      <c r="E12" s="178"/>
      <c r="F12" s="11" t="s">
        <v>28</v>
      </c>
      <c r="G12" s="12" t="s">
        <v>20</v>
      </c>
      <c r="H12" s="13" t="s">
        <v>29</v>
      </c>
      <c r="I12" s="13" t="s">
        <v>30</v>
      </c>
      <c r="J12" s="13" t="s">
        <v>31</v>
      </c>
      <c r="K12" s="13" t="s">
        <v>29</v>
      </c>
      <c r="L12" s="13" t="s">
        <v>30</v>
      </c>
      <c r="M12" s="13" t="s">
        <v>31</v>
      </c>
      <c r="N12" s="173"/>
      <c r="O12" s="161"/>
      <c r="P12" s="13" t="s">
        <v>32</v>
      </c>
      <c r="Q12" s="13" t="s">
        <v>33</v>
      </c>
      <c r="R12" s="13" t="s">
        <v>32</v>
      </c>
      <c r="S12" s="13" t="s">
        <v>33</v>
      </c>
      <c r="T12" s="14" t="s">
        <v>19</v>
      </c>
      <c r="U12" s="14" t="s">
        <v>20</v>
      </c>
      <c r="V12" s="13" t="s">
        <v>254</v>
      </c>
      <c r="W12" s="13" t="s">
        <v>255</v>
      </c>
      <c r="X12" s="13" t="s">
        <v>256</v>
      </c>
      <c r="Y12" s="13" t="s">
        <v>34</v>
      </c>
      <c r="Z12" s="13" t="s">
        <v>35</v>
      </c>
      <c r="AA12" s="13" t="s">
        <v>36</v>
      </c>
      <c r="AB12" s="13" t="s">
        <v>37</v>
      </c>
      <c r="AC12" s="13" t="s">
        <v>38</v>
      </c>
      <c r="AD12" s="13" t="s">
        <v>34</v>
      </c>
      <c r="AE12" s="13" t="s">
        <v>35</v>
      </c>
      <c r="AF12" s="13" t="s">
        <v>36</v>
      </c>
      <c r="AG12" s="14" t="s">
        <v>37</v>
      </c>
      <c r="AH12" s="14" t="s">
        <v>38</v>
      </c>
      <c r="AI12" s="42" t="s">
        <v>34</v>
      </c>
      <c r="AJ12" s="42" t="s">
        <v>35</v>
      </c>
      <c r="AK12" s="42" t="s">
        <v>36</v>
      </c>
      <c r="AL12" s="42" t="s">
        <v>37</v>
      </c>
      <c r="AM12" s="42" t="s">
        <v>38</v>
      </c>
      <c r="AN12" s="35" t="s">
        <v>34</v>
      </c>
      <c r="AO12" s="35" t="s">
        <v>35</v>
      </c>
      <c r="AP12" s="35" t="s">
        <v>36</v>
      </c>
      <c r="AQ12" s="35" t="s">
        <v>37</v>
      </c>
      <c r="AR12" s="35" t="s">
        <v>38</v>
      </c>
      <c r="AS12" s="13" t="s">
        <v>34</v>
      </c>
      <c r="AT12" s="13" t="s">
        <v>35</v>
      </c>
      <c r="AU12" s="13" t="s">
        <v>36</v>
      </c>
      <c r="AV12" s="13" t="s">
        <v>37</v>
      </c>
      <c r="AW12" s="13" t="s">
        <v>38</v>
      </c>
      <c r="AX12" s="13" t="s">
        <v>34</v>
      </c>
      <c r="AY12" s="13" t="s">
        <v>35</v>
      </c>
      <c r="AZ12" s="13" t="s">
        <v>36</v>
      </c>
      <c r="BA12" s="14" t="s">
        <v>37</v>
      </c>
      <c r="BB12" s="14" t="s">
        <v>38</v>
      </c>
      <c r="BC12" s="13" t="s">
        <v>34</v>
      </c>
      <c r="BD12" s="13" t="s">
        <v>35</v>
      </c>
      <c r="BE12" s="13" t="s">
        <v>36</v>
      </c>
      <c r="BF12" s="13" t="s">
        <v>37</v>
      </c>
      <c r="BG12" s="13" t="s">
        <v>38</v>
      </c>
      <c r="BH12" s="13" t="s">
        <v>34</v>
      </c>
      <c r="BI12" s="13" t="s">
        <v>35</v>
      </c>
      <c r="BJ12" s="13" t="s">
        <v>36</v>
      </c>
      <c r="BK12" s="14" t="s">
        <v>37</v>
      </c>
      <c r="BL12" s="14" t="s">
        <v>38</v>
      </c>
      <c r="BM12" s="13" t="s">
        <v>34</v>
      </c>
      <c r="BN12" s="13" t="s">
        <v>35</v>
      </c>
      <c r="BO12" s="13" t="s">
        <v>36</v>
      </c>
      <c r="BP12" s="13" t="s">
        <v>37</v>
      </c>
      <c r="BQ12" s="13" t="s">
        <v>38</v>
      </c>
      <c r="BR12" s="13" t="s">
        <v>34</v>
      </c>
      <c r="BS12" s="13" t="s">
        <v>35</v>
      </c>
      <c r="BT12" s="13" t="s">
        <v>36</v>
      </c>
      <c r="BU12" s="14" t="s">
        <v>37</v>
      </c>
      <c r="BV12" s="14" t="s">
        <v>38</v>
      </c>
      <c r="BW12" s="13" t="s">
        <v>34</v>
      </c>
      <c r="BX12" s="13" t="s">
        <v>35</v>
      </c>
      <c r="BY12" s="13" t="s">
        <v>36</v>
      </c>
      <c r="BZ12" s="13" t="s">
        <v>37</v>
      </c>
      <c r="CA12" s="13" t="s">
        <v>38</v>
      </c>
      <c r="CB12" s="13" t="s">
        <v>34</v>
      </c>
      <c r="CC12" s="13" t="s">
        <v>35</v>
      </c>
      <c r="CD12" s="13" t="s">
        <v>36</v>
      </c>
      <c r="CE12" s="14" t="s">
        <v>37</v>
      </c>
      <c r="CF12" s="14" t="s">
        <v>38</v>
      </c>
      <c r="CG12" s="13" t="s">
        <v>34</v>
      </c>
      <c r="CH12" s="13" t="s">
        <v>35</v>
      </c>
      <c r="CI12" s="13" t="s">
        <v>36</v>
      </c>
      <c r="CJ12" s="13" t="s">
        <v>37</v>
      </c>
      <c r="CK12" s="13" t="s">
        <v>38</v>
      </c>
      <c r="CL12" s="13" t="s">
        <v>34</v>
      </c>
      <c r="CM12" s="13" t="s">
        <v>35</v>
      </c>
      <c r="CN12" s="13" t="s">
        <v>36</v>
      </c>
      <c r="CO12" s="14" t="s">
        <v>37</v>
      </c>
      <c r="CP12" s="13" t="s">
        <v>38</v>
      </c>
      <c r="CQ12" s="161"/>
    </row>
    <row r="13" spans="1:96" ht="19.5" customHeight="1" x14ac:dyDescent="0.25">
      <c r="A13" s="47">
        <v>1</v>
      </c>
      <c r="B13" s="47">
        <v>2</v>
      </c>
      <c r="C13" s="47">
        <v>3</v>
      </c>
      <c r="D13" s="47">
        <v>4</v>
      </c>
      <c r="E13" s="47">
        <v>5</v>
      </c>
      <c r="F13" s="16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13</v>
      </c>
      <c r="N13" s="15">
        <v>14</v>
      </c>
      <c r="O13" s="15">
        <v>15</v>
      </c>
      <c r="P13" s="17" t="s">
        <v>39</v>
      </c>
      <c r="Q13" s="17" t="s">
        <v>40</v>
      </c>
      <c r="R13" s="17" t="s">
        <v>41</v>
      </c>
      <c r="S13" s="17" t="s">
        <v>42</v>
      </c>
      <c r="T13" s="15">
        <v>17</v>
      </c>
      <c r="U13" s="15">
        <v>18</v>
      </c>
      <c r="V13" s="15">
        <v>19</v>
      </c>
      <c r="W13" s="15">
        <v>20</v>
      </c>
      <c r="X13" s="15">
        <v>21</v>
      </c>
      <c r="Y13" s="15">
        <v>22</v>
      </c>
      <c r="Z13" s="15">
        <v>23</v>
      </c>
      <c r="AA13" s="15">
        <v>24</v>
      </c>
      <c r="AB13" s="15">
        <v>25</v>
      </c>
      <c r="AC13" s="15">
        <v>26</v>
      </c>
      <c r="AD13" s="15">
        <v>27</v>
      </c>
      <c r="AE13" s="15">
        <v>28</v>
      </c>
      <c r="AF13" s="15">
        <v>29</v>
      </c>
      <c r="AG13" s="15">
        <v>30</v>
      </c>
      <c r="AH13" s="15">
        <v>31</v>
      </c>
      <c r="AI13" s="43" t="s">
        <v>43</v>
      </c>
      <c r="AJ13" s="43" t="s">
        <v>44</v>
      </c>
      <c r="AK13" s="43" t="s">
        <v>45</v>
      </c>
      <c r="AL13" s="43" t="s">
        <v>46</v>
      </c>
      <c r="AM13" s="43" t="s">
        <v>47</v>
      </c>
      <c r="AN13" s="36" t="s">
        <v>48</v>
      </c>
      <c r="AO13" s="36" t="s">
        <v>49</v>
      </c>
      <c r="AP13" s="36" t="s">
        <v>50</v>
      </c>
      <c r="AQ13" s="36" t="s">
        <v>51</v>
      </c>
      <c r="AR13" s="36" t="s">
        <v>52</v>
      </c>
      <c r="AS13" s="18" t="s">
        <v>53</v>
      </c>
      <c r="AT13" s="17" t="s">
        <v>54</v>
      </c>
      <c r="AU13" s="17" t="s">
        <v>55</v>
      </c>
      <c r="AV13" s="17" t="s">
        <v>56</v>
      </c>
      <c r="AW13" s="17" t="s">
        <v>57</v>
      </c>
      <c r="AX13" s="17" t="s">
        <v>58</v>
      </c>
      <c r="AY13" s="17" t="s">
        <v>59</v>
      </c>
      <c r="AZ13" s="17" t="s">
        <v>60</v>
      </c>
      <c r="BA13" s="17" t="s">
        <v>61</v>
      </c>
      <c r="BB13" s="17" t="s">
        <v>62</v>
      </c>
      <c r="BC13" s="17" t="s">
        <v>63</v>
      </c>
      <c r="BD13" s="17" t="s">
        <v>64</v>
      </c>
      <c r="BE13" s="17" t="s">
        <v>65</v>
      </c>
      <c r="BF13" s="17" t="s">
        <v>66</v>
      </c>
      <c r="BG13" s="17" t="s">
        <v>67</v>
      </c>
      <c r="BH13" s="17" t="s">
        <v>58</v>
      </c>
      <c r="BI13" s="17" t="s">
        <v>59</v>
      </c>
      <c r="BJ13" s="17" t="s">
        <v>60</v>
      </c>
      <c r="BK13" s="17" t="s">
        <v>61</v>
      </c>
      <c r="BL13" s="17" t="s">
        <v>62</v>
      </c>
      <c r="BM13" s="17" t="s">
        <v>63</v>
      </c>
      <c r="BN13" s="17" t="s">
        <v>64</v>
      </c>
      <c r="BO13" s="17" t="s">
        <v>65</v>
      </c>
      <c r="BP13" s="17" t="s">
        <v>66</v>
      </c>
      <c r="BQ13" s="17" t="s">
        <v>67</v>
      </c>
      <c r="BR13" s="17" t="s">
        <v>68</v>
      </c>
      <c r="BS13" s="17" t="s">
        <v>69</v>
      </c>
      <c r="BT13" s="17" t="s">
        <v>70</v>
      </c>
      <c r="BU13" s="17" t="s">
        <v>71</v>
      </c>
      <c r="BV13" s="17" t="s">
        <v>72</v>
      </c>
      <c r="BW13" s="17" t="s">
        <v>73</v>
      </c>
      <c r="BX13" s="17" t="s">
        <v>74</v>
      </c>
      <c r="BY13" s="17" t="s">
        <v>75</v>
      </c>
      <c r="BZ13" s="17" t="s">
        <v>76</v>
      </c>
      <c r="CA13" s="17" t="s">
        <v>77</v>
      </c>
      <c r="CB13" s="17" t="s">
        <v>78</v>
      </c>
      <c r="CC13" s="17" t="s">
        <v>79</v>
      </c>
      <c r="CD13" s="17" t="s">
        <v>79</v>
      </c>
      <c r="CE13" s="17" t="s">
        <v>80</v>
      </c>
      <c r="CF13" s="17" t="s">
        <v>81</v>
      </c>
      <c r="CG13" s="15">
        <v>33</v>
      </c>
      <c r="CH13" s="15">
        <v>34</v>
      </c>
      <c r="CI13" s="15">
        <v>35</v>
      </c>
      <c r="CJ13" s="15">
        <v>36</v>
      </c>
      <c r="CK13" s="15">
        <v>37</v>
      </c>
      <c r="CL13" s="15">
        <v>38</v>
      </c>
      <c r="CM13" s="15">
        <v>39</v>
      </c>
      <c r="CN13" s="15">
        <v>40</v>
      </c>
      <c r="CO13" s="15">
        <v>41</v>
      </c>
      <c r="CP13" s="15">
        <v>42</v>
      </c>
      <c r="CQ13" s="15">
        <v>43</v>
      </c>
    </row>
    <row r="14" spans="1:96" s="4" customFormat="1" ht="45" customHeight="1" x14ac:dyDescent="0.25">
      <c r="A14" s="48" t="s">
        <v>86</v>
      </c>
      <c r="B14" s="49" t="s">
        <v>87</v>
      </c>
      <c r="C14" s="50" t="s">
        <v>88</v>
      </c>
      <c r="D14" s="51" t="s">
        <v>82</v>
      </c>
      <c r="E14" s="51" t="s">
        <v>82</v>
      </c>
      <c r="F14" s="1" t="s">
        <v>82</v>
      </c>
      <c r="G14" s="1" t="s">
        <v>82</v>
      </c>
      <c r="H14" s="2">
        <f>H15+H16+H17+H18+H19+H20</f>
        <v>5.1715295640000001</v>
      </c>
      <c r="I14" s="2">
        <f>I15+I16+I17+I18+I19+I20</f>
        <v>314.38280815108476</v>
      </c>
      <c r="J14" s="1" t="s">
        <v>82</v>
      </c>
      <c r="K14" s="1">
        <f>K15+K16+K17+K18+K19+K20</f>
        <v>6.5664526439999999</v>
      </c>
      <c r="L14" s="1">
        <f>L15+L16+L17+L18+L19+L20</f>
        <v>322.39814823938116</v>
      </c>
      <c r="M14" s="1" t="s">
        <v>82</v>
      </c>
      <c r="N14" s="1" t="s">
        <v>82</v>
      </c>
      <c r="O14" s="1" t="s">
        <v>82</v>
      </c>
      <c r="P14" s="2">
        <f>I14</f>
        <v>314.38280815108476</v>
      </c>
      <c r="Q14" s="2">
        <f>I14</f>
        <v>314.38280815108476</v>
      </c>
      <c r="R14" s="2">
        <f>L14</f>
        <v>322.39814823938116</v>
      </c>
      <c r="S14" s="2">
        <f>L14</f>
        <v>322.39814823938116</v>
      </c>
      <c r="T14" s="2">
        <f>Q14</f>
        <v>314.38280815108476</v>
      </c>
      <c r="U14" s="2">
        <f>S14</f>
        <v>322.39814823938116</v>
      </c>
      <c r="V14" s="2">
        <f>Q14</f>
        <v>314.38280815108476</v>
      </c>
      <c r="W14" s="2">
        <f>Q14</f>
        <v>314.38280815108476</v>
      </c>
      <c r="X14" s="2">
        <f>U14</f>
        <v>322.39814823938116</v>
      </c>
      <c r="Y14" s="2">
        <f>Y15+Y16+Y17+Y18+Y19+Y20</f>
        <v>0</v>
      </c>
      <c r="Z14" s="2">
        <f>Z15+Z16+Z17+Z18+Z19+Z20</f>
        <v>0</v>
      </c>
      <c r="AA14" s="2">
        <f>AA15+AA16+AA17+AA18+AA19+AA20</f>
        <v>0</v>
      </c>
      <c r="AB14" s="2">
        <f>AB15+AB16+AB17+AB18+AB19+AB20</f>
        <v>0</v>
      </c>
      <c r="AC14" s="2">
        <f>AC15+AC16+AC17+AC18+AC19+AC20</f>
        <v>0</v>
      </c>
      <c r="AD14" s="20" t="s">
        <v>82</v>
      </c>
      <c r="AE14" s="20" t="s">
        <v>82</v>
      </c>
      <c r="AF14" s="20" t="s">
        <v>82</v>
      </c>
      <c r="AG14" s="20" t="s">
        <v>82</v>
      </c>
      <c r="AH14" s="20" t="s">
        <v>82</v>
      </c>
      <c r="AI14" s="2">
        <f>AI15+AI16+AI17+AI18+AI19+AI20</f>
        <v>62.858387374237331</v>
      </c>
      <c r="AJ14" s="2">
        <f>AJ15+AJ16+AJ17+AJ18+AJ19+AJ20</f>
        <v>0</v>
      </c>
      <c r="AK14" s="2">
        <f>AK15+AK16+AK17+AK18+AK19+AK20</f>
        <v>0</v>
      </c>
      <c r="AL14" s="2">
        <f>AL15+AL16+AL17+AL18+AL19+AL20</f>
        <v>62.858387374237331</v>
      </c>
      <c r="AM14" s="2">
        <f>AM15+AM16+AM17+AM18+AM19+AM20</f>
        <v>0</v>
      </c>
      <c r="AN14" s="2">
        <f>AN15+AN16+AN17+AN18+AN19+AN20</f>
        <v>70.873487374237271</v>
      </c>
      <c r="AO14" s="2">
        <f>AO15+AO16+AO17+AO18+AO19+AO20</f>
        <v>0</v>
      </c>
      <c r="AP14" s="2">
        <f>AP15+AP16+AP17+AP18+AP19+AP20</f>
        <v>0</v>
      </c>
      <c r="AQ14" s="2">
        <f>AQ15+AQ16+AQ17+AQ18+AQ19+AQ20</f>
        <v>70.873487374237271</v>
      </c>
      <c r="AR14" s="2">
        <f>AR15+AR16+AR17+AR18+AR19+AR20</f>
        <v>0</v>
      </c>
      <c r="AS14" s="2">
        <f>AS15+AS16+AS17+AS18+AS19+AS20</f>
        <v>63.003950975999956</v>
      </c>
      <c r="AT14" s="2">
        <f>AT15+AT16+AT17+AT18+AT19+AT20</f>
        <v>0</v>
      </c>
      <c r="AU14" s="2">
        <f>AU15+AU16+AU17+AU18+AU19+AU20</f>
        <v>0</v>
      </c>
      <c r="AV14" s="2">
        <f>AV15+AV16+AV17+AV18+AV19+AV20</f>
        <v>63.003950975999956</v>
      </c>
      <c r="AW14" s="2">
        <f>AW15+AW16+AW17+AW18+AW19+AW20</f>
        <v>0</v>
      </c>
      <c r="AX14" s="2">
        <f>AX15+AX16+AX17+AX18+AX19+AX20</f>
        <v>0</v>
      </c>
      <c r="AY14" s="2" t="e">
        <f>AY15+AY16+AY17+AY18+AY19+AY20</f>
        <v>#REF!</v>
      </c>
      <c r="AZ14" s="2" t="e">
        <f>AZ15+AZ16+AZ17+AZ18+AZ19+AZ20</f>
        <v>#REF!</v>
      </c>
      <c r="BA14" s="2" t="e">
        <f>BA15+BA16+BA17+BA18+BA19+BA20</f>
        <v>#REF!</v>
      </c>
      <c r="BB14" s="2" t="e">
        <f>BB15+BB16+BB17+BB18+BB19+BB20</f>
        <v>#REF!</v>
      </c>
      <c r="BC14" s="2">
        <f>BC15+BC16+BC17+BC18+BC19+BC20</f>
        <v>62.657222754631576</v>
      </c>
      <c r="BD14" s="2">
        <f>BD15+BD16+BD17+BD18+BD19+BD20</f>
        <v>0</v>
      </c>
      <c r="BE14" s="2">
        <f>BE15+BE16+BE17+BE18+BE19+BE20</f>
        <v>0</v>
      </c>
      <c r="BF14" s="2">
        <f>BF15+BF16+BF17+BF18+BF19+BF20</f>
        <v>62.657222754631576</v>
      </c>
      <c r="BG14" s="2">
        <f>BG15+BG16+BG17+BG18+BG19+BG20</f>
        <v>0</v>
      </c>
      <c r="BH14" s="2">
        <f>BH15+BH16+BH17+BH18+BH19+BH20</f>
        <v>0</v>
      </c>
      <c r="BI14" s="2" t="e">
        <f>BI15+BI16+BI17+BI18+BI19+BI20</f>
        <v>#REF!</v>
      </c>
      <c r="BJ14" s="2" t="e">
        <f>BJ15+BJ16+BJ17+BJ18+BJ19+BJ20</f>
        <v>#REF!</v>
      </c>
      <c r="BK14" s="2" t="e">
        <f>BK15+BK16+BK17+BK18+BK19+BK20</f>
        <v>#REF!</v>
      </c>
      <c r="BL14" s="2" t="e">
        <f>BL15+BL16+BL17+BL18+BL19+BL20</f>
        <v>#REF!</v>
      </c>
      <c r="BM14" s="2">
        <f>BM15+BM16+BM17+BM18+BM19+BM20</f>
        <v>63.089874359124941</v>
      </c>
      <c r="BN14" s="2">
        <f>BN15+BN16+BN17+BN18+BN19+BN20</f>
        <v>0</v>
      </c>
      <c r="BO14" s="2">
        <f>BO15+BO16+BO17+BO18+BO19+BO20</f>
        <v>0</v>
      </c>
      <c r="BP14" s="2">
        <f>BP15+BP16+BP17+BP18+BP19+BP20</f>
        <v>63.089874359124941</v>
      </c>
      <c r="BQ14" s="2">
        <f>BQ15+BQ16+BQ17+BQ18+BQ19+BQ20</f>
        <v>0</v>
      </c>
      <c r="BR14" s="2">
        <f>BR15+BR16+BR17+BR18+BR19+BR20</f>
        <v>0</v>
      </c>
      <c r="BS14" s="2" t="e">
        <f>BS15+BS16+BS17+BS18+BS19+BS20</f>
        <v>#REF!</v>
      </c>
      <c r="BT14" s="2" t="e">
        <f>BT15+BT16+BT17+BT18+BT19+BT20</f>
        <v>#REF!</v>
      </c>
      <c r="BU14" s="2" t="e">
        <f t="shared" ref="BU14:CP14" si="0">BU15+BU16+BU17+BU18+BU19+BU20</f>
        <v>#REF!</v>
      </c>
      <c r="BV14" s="2" t="e">
        <f t="shared" si="0"/>
        <v>#REF!</v>
      </c>
      <c r="BW14" s="2">
        <f t="shared" si="0"/>
        <v>62.774272687090956</v>
      </c>
      <c r="BX14" s="2">
        <f t="shared" si="0"/>
        <v>0</v>
      </c>
      <c r="BY14" s="2">
        <f t="shared" si="0"/>
        <v>0</v>
      </c>
      <c r="BZ14" s="2">
        <f t="shared" si="0"/>
        <v>62.774272687090956</v>
      </c>
      <c r="CA14" s="2">
        <f t="shared" si="0"/>
        <v>0</v>
      </c>
      <c r="CB14" s="2">
        <f t="shared" si="0"/>
        <v>0</v>
      </c>
      <c r="CC14" s="2" t="e">
        <f t="shared" si="0"/>
        <v>#REF!</v>
      </c>
      <c r="CD14" s="2" t="e">
        <f t="shared" si="0"/>
        <v>#REF!</v>
      </c>
      <c r="CE14" s="2" t="e">
        <f t="shared" si="0"/>
        <v>#REF!</v>
      </c>
      <c r="CF14" s="2" t="e">
        <f t="shared" si="0"/>
        <v>#REF!</v>
      </c>
      <c r="CG14" s="2">
        <f t="shared" si="0"/>
        <v>314.38290815108473</v>
      </c>
      <c r="CH14" s="2">
        <f t="shared" si="0"/>
        <v>0</v>
      </c>
      <c r="CI14" s="2">
        <f t="shared" si="0"/>
        <v>0</v>
      </c>
      <c r="CJ14" s="2">
        <f t="shared" si="0"/>
        <v>0</v>
      </c>
      <c r="CK14" s="2">
        <f t="shared" si="0"/>
        <v>0</v>
      </c>
      <c r="CL14" s="2">
        <f>CM14+CN14+CO14+CP14</f>
        <v>322.39880815108472</v>
      </c>
      <c r="CM14" s="2">
        <f t="shared" si="0"/>
        <v>0</v>
      </c>
      <c r="CN14" s="2">
        <f t="shared" si="0"/>
        <v>0</v>
      </c>
      <c r="CO14" s="2">
        <f>CO15+CO16+CO17+CO18+CO19+CO20</f>
        <v>322.39880815108472</v>
      </c>
      <c r="CP14" s="2">
        <f t="shared" si="0"/>
        <v>0</v>
      </c>
      <c r="CQ14" s="1" t="s">
        <v>82</v>
      </c>
      <c r="CR14" s="144">
        <f>CO14-X14</f>
        <v>6.5991170356483053E-4</v>
      </c>
    </row>
    <row r="15" spans="1:96" ht="45" customHeight="1" x14ac:dyDescent="0.25">
      <c r="A15" s="60" t="s">
        <v>89</v>
      </c>
      <c r="B15" s="61" t="s">
        <v>90</v>
      </c>
      <c r="C15" s="62" t="s">
        <v>88</v>
      </c>
      <c r="D15" s="63" t="s">
        <v>82</v>
      </c>
      <c r="E15" s="63" t="s">
        <v>82</v>
      </c>
      <c r="F15" s="64" t="s">
        <v>82</v>
      </c>
      <c r="G15" s="63" t="s">
        <v>82</v>
      </c>
      <c r="H15" s="63">
        <f>H23</f>
        <v>0</v>
      </c>
      <c r="I15" s="63">
        <f>I23</f>
        <v>0</v>
      </c>
      <c r="J15" s="63" t="s">
        <v>82</v>
      </c>
      <c r="K15" s="64">
        <f>K23</f>
        <v>0.33315048000000003</v>
      </c>
      <c r="L15" s="64">
        <f>L23</f>
        <v>14.050763195999998</v>
      </c>
      <c r="M15" s="63" t="s">
        <v>82</v>
      </c>
      <c r="N15" s="1" t="s">
        <v>82</v>
      </c>
      <c r="O15" s="63" t="s">
        <v>82</v>
      </c>
      <c r="P15" s="2">
        <f>I15</f>
        <v>0</v>
      </c>
      <c r="Q15" s="2">
        <f>I15</f>
        <v>0</v>
      </c>
      <c r="R15" s="2">
        <f>L15</f>
        <v>14.050763195999998</v>
      </c>
      <c r="S15" s="2">
        <f>L15</f>
        <v>14.050763195999998</v>
      </c>
      <c r="T15" s="2">
        <f t="shared" ref="T15:T78" si="1">Q15</f>
        <v>0</v>
      </c>
      <c r="U15" s="2">
        <f t="shared" ref="U15:U78" si="2">S15</f>
        <v>14.050763195999998</v>
      </c>
      <c r="V15" s="2">
        <f t="shared" ref="V15:V78" si="3">Q15</f>
        <v>0</v>
      </c>
      <c r="W15" s="2">
        <f t="shared" ref="W15:W78" si="4">Q15</f>
        <v>0</v>
      </c>
      <c r="X15" s="2">
        <f t="shared" ref="X15:X78" si="5">U15</f>
        <v>14.050763195999998</v>
      </c>
      <c r="Y15" s="63">
        <f>Y23</f>
        <v>0</v>
      </c>
      <c r="Z15" s="63">
        <f>Z23</f>
        <v>0</v>
      </c>
      <c r="AA15" s="63">
        <f>AA23</f>
        <v>0</v>
      </c>
      <c r="AB15" s="63">
        <f>AB23</f>
        <v>0</v>
      </c>
      <c r="AC15" s="63">
        <f>AC23</f>
        <v>0</v>
      </c>
      <c r="AD15" s="20" t="s">
        <v>82</v>
      </c>
      <c r="AE15" s="20" t="s">
        <v>82</v>
      </c>
      <c r="AF15" s="20" t="s">
        <v>82</v>
      </c>
      <c r="AG15" s="20" t="s">
        <v>82</v>
      </c>
      <c r="AH15" s="20" t="s">
        <v>82</v>
      </c>
      <c r="AI15" s="63">
        <f>AI23</f>
        <v>0</v>
      </c>
      <c r="AJ15" s="63">
        <f>AJ23</f>
        <v>0</v>
      </c>
      <c r="AK15" s="63">
        <f>AK23</f>
        <v>0</v>
      </c>
      <c r="AL15" s="63">
        <f>AL23</f>
        <v>0</v>
      </c>
      <c r="AM15" s="63">
        <f>AM23</f>
        <v>0</v>
      </c>
      <c r="AN15" s="63">
        <f>AN23</f>
        <v>14.050763195999998</v>
      </c>
      <c r="AO15" s="63">
        <f>AO23</f>
        <v>0</v>
      </c>
      <c r="AP15" s="63">
        <f>AP23</f>
        <v>0</v>
      </c>
      <c r="AQ15" s="63">
        <f>AQ23</f>
        <v>14.050763195999998</v>
      </c>
      <c r="AR15" s="63">
        <f>AR23</f>
        <v>0</v>
      </c>
      <c r="AS15" s="63">
        <f>AS23</f>
        <v>0</v>
      </c>
      <c r="AT15" s="63">
        <f>AT23</f>
        <v>0</v>
      </c>
      <c r="AU15" s="63">
        <f>AU23</f>
        <v>0</v>
      </c>
      <c r="AV15" s="63">
        <f>AV23</f>
        <v>0</v>
      </c>
      <c r="AW15" s="63">
        <f>AW23</f>
        <v>0</v>
      </c>
      <c r="AX15" s="63">
        <f>AX23</f>
        <v>0</v>
      </c>
      <c r="AY15" s="63">
        <f>AY23</f>
        <v>0</v>
      </c>
      <c r="AZ15" s="63">
        <f>AZ23</f>
        <v>0</v>
      </c>
      <c r="BA15" s="63">
        <f>BA23</f>
        <v>0</v>
      </c>
      <c r="BB15" s="63">
        <f>BB23</f>
        <v>0</v>
      </c>
      <c r="BC15" s="63">
        <f>BC23</f>
        <v>0</v>
      </c>
      <c r="BD15" s="63">
        <f>BD23</f>
        <v>0</v>
      </c>
      <c r="BE15" s="63">
        <f>BE23</f>
        <v>0</v>
      </c>
      <c r="BF15" s="63">
        <f>BF23</f>
        <v>0</v>
      </c>
      <c r="BG15" s="63">
        <f>BG23</f>
        <v>0</v>
      </c>
      <c r="BH15" s="63">
        <f>BH23</f>
        <v>0</v>
      </c>
      <c r="BI15" s="63">
        <f>BI23</f>
        <v>0</v>
      </c>
      <c r="BJ15" s="63">
        <f>BJ23</f>
        <v>0</v>
      </c>
      <c r="BK15" s="63">
        <f>BK23</f>
        <v>0</v>
      </c>
      <c r="BL15" s="63">
        <f>BL23</f>
        <v>0</v>
      </c>
      <c r="BM15" s="63">
        <f>BM23</f>
        <v>0</v>
      </c>
      <c r="BN15" s="63">
        <f>BN23</f>
        <v>0</v>
      </c>
      <c r="BO15" s="63">
        <f>BO23</f>
        <v>0</v>
      </c>
      <c r="BP15" s="63">
        <f>BP23</f>
        <v>0</v>
      </c>
      <c r="BQ15" s="63">
        <f>BQ23</f>
        <v>0</v>
      </c>
      <c r="BR15" s="63">
        <f>BR23</f>
        <v>0</v>
      </c>
      <c r="BS15" s="63">
        <f>BS23</f>
        <v>0</v>
      </c>
      <c r="BT15" s="63">
        <f>BT23</f>
        <v>0</v>
      </c>
      <c r="BU15" s="63">
        <f t="shared" ref="BU15:CP15" si="6">BU23</f>
        <v>0</v>
      </c>
      <c r="BV15" s="63">
        <f t="shared" si="6"/>
        <v>0</v>
      </c>
      <c r="BW15" s="63">
        <f t="shared" si="6"/>
        <v>0</v>
      </c>
      <c r="BX15" s="63">
        <f t="shared" si="6"/>
        <v>0</v>
      </c>
      <c r="BY15" s="63">
        <f t="shared" si="6"/>
        <v>0</v>
      </c>
      <c r="BZ15" s="63">
        <f t="shared" si="6"/>
        <v>0</v>
      </c>
      <c r="CA15" s="63">
        <f t="shared" si="6"/>
        <v>0</v>
      </c>
      <c r="CB15" s="63">
        <f t="shared" si="6"/>
        <v>0</v>
      </c>
      <c r="CC15" s="63">
        <f t="shared" si="6"/>
        <v>0</v>
      </c>
      <c r="CD15" s="63">
        <f t="shared" si="6"/>
        <v>0</v>
      </c>
      <c r="CE15" s="63">
        <f t="shared" si="6"/>
        <v>0</v>
      </c>
      <c r="CF15" s="63">
        <f t="shared" si="6"/>
        <v>0</v>
      </c>
      <c r="CG15" s="63">
        <f t="shared" si="6"/>
        <v>0</v>
      </c>
      <c r="CH15" s="63">
        <f t="shared" si="6"/>
        <v>0</v>
      </c>
      <c r="CI15" s="63">
        <f t="shared" si="6"/>
        <v>0</v>
      </c>
      <c r="CJ15" s="63">
        <f t="shared" si="6"/>
        <v>0</v>
      </c>
      <c r="CK15" s="63">
        <f t="shared" si="6"/>
        <v>0</v>
      </c>
      <c r="CL15" s="2">
        <f t="shared" ref="CL15:CL78" si="7">CM15+CN15+CO15+CP15</f>
        <v>14.050763195999998</v>
      </c>
      <c r="CM15" s="63">
        <f t="shared" si="6"/>
        <v>0</v>
      </c>
      <c r="CN15" s="63">
        <f t="shared" si="6"/>
        <v>0</v>
      </c>
      <c r="CO15" s="2">
        <f t="shared" ref="CO15:CO78" si="8">CJ15+BZ15+BP15+BF15+AV15+AQ15</f>
        <v>14.050763195999998</v>
      </c>
      <c r="CP15" s="63">
        <f t="shared" si="6"/>
        <v>0</v>
      </c>
      <c r="CQ15" s="20" t="s">
        <v>82</v>
      </c>
      <c r="CR15" s="144">
        <f t="shared" ref="CR15:CR78" si="9">CO15-X15</f>
        <v>0</v>
      </c>
    </row>
    <row r="16" spans="1:96" ht="45" customHeight="1" x14ac:dyDescent="0.25">
      <c r="A16" s="65" t="s">
        <v>91</v>
      </c>
      <c r="B16" s="66" t="s">
        <v>92</v>
      </c>
      <c r="C16" s="67" t="s">
        <v>88</v>
      </c>
      <c r="D16" s="68" t="s">
        <v>82</v>
      </c>
      <c r="E16" s="68" t="s">
        <v>82</v>
      </c>
      <c r="F16" s="69" t="s">
        <v>82</v>
      </c>
      <c r="G16" s="68" t="s">
        <v>82</v>
      </c>
      <c r="H16" s="68">
        <f>H43</f>
        <v>5.1715295640000001</v>
      </c>
      <c r="I16" s="68">
        <f>I43</f>
        <v>248.41006410977528</v>
      </c>
      <c r="J16" s="68" t="str">
        <f>J43</f>
        <v>нд</v>
      </c>
      <c r="K16" s="69">
        <f>K43</f>
        <v>6.178413624</v>
      </c>
      <c r="L16" s="69">
        <f>L43</f>
        <v>237.95461909777524</v>
      </c>
      <c r="M16" s="68" t="str">
        <f>M43</f>
        <v>нд</v>
      </c>
      <c r="N16" s="1" t="s">
        <v>82</v>
      </c>
      <c r="O16" s="68" t="str">
        <f>O43</f>
        <v xml:space="preserve">нд </v>
      </c>
      <c r="P16" s="2">
        <f>I16</f>
        <v>248.41006410977528</v>
      </c>
      <c r="Q16" s="2">
        <f>I16</f>
        <v>248.41006410977528</v>
      </c>
      <c r="R16" s="2">
        <f>L16</f>
        <v>237.95461909777524</v>
      </c>
      <c r="S16" s="2">
        <f>L16</f>
        <v>237.95461909777524</v>
      </c>
      <c r="T16" s="2">
        <f t="shared" si="1"/>
        <v>248.41006410977528</v>
      </c>
      <c r="U16" s="2">
        <f t="shared" si="2"/>
        <v>237.95461909777524</v>
      </c>
      <c r="V16" s="2">
        <f t="shared" si="3"/>
        <v>248.41006410977528</v>
      </c>
      <c r="W16" s="2">
        <f t="shared" si="4"/>
        <v>248.41006410977528</v>
      </c>
      <c r="X16" s="2">
        <f t="shared" si="5"/>
        <v>237.95461909777524</v>
      </c>
      <c r="Y16" s="68">
        <f>Y43</f>
        <v>0</v>
      </c>
      <c r="Z16" s="68">
        <f>Z43</f>
        <v>0</v>
      </c>
      <c r="AA16" s="68">
        <f>AA43</f>
        <v>0</v>
      </c>
      <c r="AB16" s="68">
        <f>AB43</f>
        <v>0</v>
      </c>
      <c r="AC16" s="68">
        <f>AC43</f>
        <v>0</v>
      </c>
      <c r="AD16" s="20" t="s">
        <v>82</v>
      </c>
      <c r="AE16" s="20" t="s">
        <v>82</v>
      </c>
      <c r="AF16" s="20" t="s">
        <v>82</v>
      </c>
      <c r="AG16" s="20" t="s">
        <v>82</v>
      </c>
      <c r="AH16" s="20" t="s">
        <v>82</v>
      </c>
      <c r="AI16" s="68">
        <f>AI43</f>
        <v>53.482390787570665</v>
      </c>
      <c r="AJ16" s="68">
        <f>AJ43</f>
        <v>0</v>
      </c>
      <c r="AK16" s="68">
        <f>AK43</f>
        <v>0</v>
      </c>
      <c r="AL16" s="68">
        <f>AL43</f>
        <v>53.482390787570665</v>
      </c>
      <c r="AM16" s="68">
        <f>AM43</f>
        <v>0</v>
      </c>
      <c r="AN16" s="68">
        <f>AN43</f>
        <v>43.026845775570607</v>
      </c>
      <c r="AO16" s="68">
        <f>AO43</f>
        <v>0</v>
      </c>
      <c r="AP16" s="68">
        <f>AP43</f>
        <v>0</v>
      </c>
      <c r="AQ16" s="68">
        <f>AQ43</f>
        <v>43.026845775570607</v>
      </c>
      <c r="AR16" s="68">
        <f>AR43</f>
        <v>0</v>
      </c>
      <c r="AS16" s="68">
        <f>AS43</f>
        <v>38.815199999999997</v>
      </c>
      <c r="AT16" s="68">
        <f>AT43</f>
        <v>0</v>
      </c>
      <c r="AU16" s="68">
        <f>AU43</f>
        <v>0</v>
      </c>
      <c r="AV16" s="68">
        <f>AV43</f>
        <v>38.815199999999997</v>
      </c>
      <c r="AW16" s="68">
        <f>AW43</f>
        <v>0</v>
      </c>
      <c r="AX16" s="68">
        <f>AX43</f>
        <v>0</v>
      </c>
      <c r="AY16" s="68">
        <f>AY43</f>
        <v>0</v>
      </c>
      <c r="AZ16" s="68">
        <f>AZ43</f>
        <v>0</v>
      </c>
      <c r="BA16" s="68">
        <f>BA43</f>
        <v>0</v>
      </c>
      <c r="BB16" s="68">
        <f>BB43</f>
        <v>0</v>
      </c>
      <c r="BC16" s="68">
        <f>BC43</f>
        <v>53.326333766812915</v>
      </c>
      <c r="BD16" s="68">
        <f>BD43</f>
        <v>0</v>
      </c>
      <c r="BE16" s="68">
        <f>BE43</f>
        <v>0</v>
      </c>
      <c r="BF16" s="68">
        <f>BF43</f>
        <v>53.326333766812915</v>
      </c>
      <c r="BG16" s="68">
        <f>BG43</f>
        <v>0</v>
      </c>
      <c r="BH16" s="68">
        <f>BH43</f>
        <v>0</v>
      </c>
      <c r="BI16" s="68">
        <f>BI43</f>
        <v>0</v>
      </c>
      <c r="BJ16" s="68">
        <f>BJ43</f>
        <v>0</v>
      </c>
      <c r="BK16" s="68">
        <f>BK43</f>
        <v>0</v>
      </c>
      <c r="BL16" s="68">
        <f>BL43</f>
        <v>0</v>
      </c>
      <c r="BM16" s="68">
        <f>BM43</f>
        <v>54.662814990137626</v>
      </c>
      <c r="BN16" s="68">
        <f>BN43</f>
        <v>0</v>
      </c>
      <c r="BO16" s="68">
        <f>BO43</f>
        <v>0</v>
      </c>
      <c r="BP16" s="68">
        <f>BP43</f>
        <v>54.662814990137626</v>
      </c>
      <c r="BQ16" s="68">
        <f>BQ43</f>
        <v>0</v>
      </c>
      <c r="BR16" s="68">
        <f>BR43</f>
        <v>0</v>
      </c>
      <c r="BS16" s="68">
        <f>BS43</f>
        <v>0</v>
      </c>
      <c r="BT16" s="68">
        <f>BT43</f>
        <v>0</v>
      </c>
      <c r="BU16" s="68">
        <f t="shared" ref="BU16:CP16" si="10">BU43</f>
        <v>0</v>
      </c>
      <c r="BV16" s="68">
        <f t="shared" si="10"/>
        <v>0</v>
      </c>
      <c r="BW16" s="68">
        <f t="shared" si="10"/>
        <v>48.124224565254089</v>
      </c>
      <c r="BX16" s="68">
        <f t="shared" si="10"/>
        <v>0</v>
      </c>
      <c r="BY16" s="68">
        <f t="shared" si="10"/>
        <v>0</v>
      </c>
      <c r="BZ16" s="68">
        <f t="shared" si="10"/>
        <v>48.124224565254089</v>
      </c>
      <c r="CA16" s="68">
        <f t="shared" si="10"/>
        <v>0</v>
      </c>
      <c r="CB16" s="68">
        <f t="shared" si="10"/>
        <v>0</v>
      </c>
      <c r="CC16" s="68">
        <f t="shared" si="10"/>
        <v>0</v>
      </c>
      <c r="CD16" s="68">
        <f t="shared" si="10"/>
        <v>0</v>
      </c>
      <c r="CE16" s="68">
        <f t="shared" si="10"/>
        <v>0</v>
      </c>
      <c r="CF16" s="68">
        <f t="shared" si="10"/>
        <v>0</v>
      </c>
      <c r="CG16" s="68">
        <f t="shared" si="10"/>
        <v>248.41016410977525</v>
      </c>
      <c r="CH16" s="68">
        <f t="shared" si="10"/>
        <v>0</v>
      </c>
      <c r="CI16" s="68">
        <f t="shared" si="10"/>
        <v>0</v>
      </c>
      <c r="CJ16" s="68">
        <f t="shared" si="10"/>
        <v>0</v>
      </c>
      <c r="CK16" s="68">
        <f t="shared" si="10"/>
        <v>0</v>
      </c>
      <c r="CL16" s="2">
        <f t="shared" si="7"/>
        <v>237.95541909777523</v>
      </c>
      <c r="CM16" s="68">
        <f t="shared" si="10"/>
        <v>0</v>
      </c>
      <c r="CN16" s="68">
        <f t="shared" si="10"/>
        <v>0</v>
      </c>
      <c r="CO16" s="2">
        <f t="shared" si="8"/>
        <v>237.95541909777523</v>
      </c>
      <c r="CP16" s="68">
        <f t="shared" si="10"/>
        <v>0</v>
      </c>
      <c r="CQ16" s="20" t="s">
        <v>82</v>
      </c>
      <c r="CR16" s="144">
        <f t="shared" si="9"/>
        <v>7.9999999999813554E-4</v>
      </c>
    </row>
    <row r="17" spans="1:96" ht="70.5" customHeight="1" x14ac:dyDescent="0.25">
      <c r="A17" s="70" t="s">
        <v>93</v>
      </c>
      <c r="B17" s="71" t="s">
        <v>94</v>
      </c>
      <c r="C17" s="72" t="s">
        <v>88</v>
      </c>
      <c r="D17" s="73" t="s">
        <v>82</v>
      </c>
      <c r="E17" s="73" t="s">
        <v>82</v>
      </c>
      <c r="F17" s="74" t="s">
        <v>82</v>
      </c>
      <c r="G17" s="73" t="s">
        <v>82</v>
      </c>
      <c r="H17" s="73">
        <f>H73</f>
        <v>0</v>
      </c>
      <c r="I17" s="73">
        <f>I73</f>
        <v>0</v>
      </c>
      <c r="J17" s="73" t="str">
        <f>J73</f>
        <v xml:space="preserve">нд </v>
      </c>
      <c r="K17" s="74">
        <f>K73</f>
        <v>0</v>
      </c>
      <c r="L17" s="74">
        <f>L73</f>
        <v>0</v>
      </c>
      <c r="M17" s="73" t="str">
        <f>M73</f>
        <v xml:space="preserve">нд </v>
      </c>
      <c r="N17" s="1" t="s">
        <v>82</v>
      </c>
      <c r="O17" s="73" t="str">
        <f>O73</f>
        <v xml:space="preserve">нд </v>
      </c>
      <c r="P17" s="2">
        <f>I17</f>
        <v>0</v>
      </c>
      <c r="Q17" s="2">
        <f>I17</f>
        <v>0</v>
      </c>
      <c r="R17" s="2">
        <f>L17</f>
        <v>0</v>
      </c>
      <c r="S17" s="2">
        <f>L17</f>
        <v>0</v>
      </c>
      <c r="T17" s="2">
        <f t="shared" si="1"/>
        <v>0</v>
      </c>
      <c r="U17" s="2">
        <f t="shared" si="2"/>
        <v>0</v>
      </c>
      <c r="V17" s="2">
        <f t="shared" si="3"/>
        <v>0</v>
      </c>
      <c r="W17" s="2">
        <f t="shared" si="4"/>
        <v>0</v>
      </c>
      <c r="X17" s="2">
        <f t="shared" si="5"/>
        <v>0</v>
      </c>
      <c r="Y17" s="73">
        <f>Y73</f>
        <v>0</v>
      </c>
      <c r="Z17" s="73">
        <f>Z73</f>
        <v>0</v>
      </c>
      <c r="AA17" s="73">
        <f>AA73</f>
        <v>0</v>
      </c>
      <c r="AB17" s="73">
        <f>AB73</f>
        <v>0</v>
      </c>
      <c r="AC17" s="73">
        <f>AC73</f>
        <v>0</v>
      </c>
      <c r="AD17" s="20" t="s">
        <v>82</v>
      </c>
      <c r="AE17" s="20" t="s">
        <v>82</v>
      </c>
      <c r="AF17" s="20" t="s">
        <v>82</v>
      </c>
      <c r="AG17" s="20" t="s">
        <v>82</v>
      </c>
      <c r="AH17" s="20" t="s">
        <v>82</v>
      </c>
      <c r="AI17" s="73">
        <f>AI73</f>
        <v>0</v>
      </c>
      <c r="AJ17" s="73">
        <f>AJ73</f>
        <v>0</v>
      </c>
      <c r="AK17" s="73">
        <f>AK73</f>
        <v>0</v>
      </c>
      <c r="AL17" s="73">
        <f>AL73</f>
        <v>0</v>
      </c>
      <c r="AM17" s="73">
        <f>AM73</f>
        <v>0</v>
      </c>
      <c r="AN17" s="73">
        <f>AN73</f>
        <v>0</v>
      </c>
      <c r="AO17" s="73">
        <f>AO73</f>
        <v>0</v>
      </c>
      <c r="AP17" s="73">
        <f>AP73</f>
        <v>0</v>
      </c>
      <c r="AQ17" s="73">
        <f>AQ73</f>
        <v>0</v>
      </c>
      <c r="AR17" s="73">
        <f>AR73</f>
        <v>0</v>
      </c>
      <c r="AS17" s="73">
        <f>AS73</f>
        <v>0</v>
      </c>
      <c r="AT17" s="73">
        <f>AT73</f>
        <v>0</v>
      </c>
      <c r="AU17" s="73">
        <f>AU73</f>
        <v>0</v>
      </c>
      <c r="AV17" s="73">
        <f>AV73</f>
        <v>0</v>
      </c>
      <c r="AW17" s="73">
        <f>AW73</f>
        <v>0</v>
      </c>
      <c r="AX17" s="73">
        <f>AX73</f>
        <v>0</v>
      </c>
      <c r="AY17" s="73">
        <f>AY73</f>
        <v>0</v>
      </c>
      <c r="AZ17" s="73">
        <f>AZ73</f>
        <v>0</v>
      </c>
      <c r="BA17" s="73">
        <f>BA73</f>
        <v>0</v>
      </c>
      <c r="BB17" s="73">
        <f>BB73</f>
        <v>0</v>
      </c>
      <c r="BC17" s="73">
        <f>BC73</f>
        <v>0</v>
      </c>
      <c r="BD17" s="73">
        <f>BD73</f>
        <v>0</v>
      </c>
      <c r="BE17" s="73">
        <f>BE73</f>
        <v>0</v>
      </c>
      <c r="BF17" s="73">
        <f>BF73</f>
        <v>0</v>
      </c>
      <c r="BG17" s="73">
        <f>BG73</f>
        <v>0</v>
      </c>
      <c r="BH17" s="73">
        <f>BH73</f>
        <v>0</v>
      </c>
      <c r="BI17" s="73">
        <f>BI73</f>
        <v>0</v>
      </c>
      <c r="BJ17" s="73">
        <f>BJ73</f>
        <v>0</v>
      </c>
      <c r="BK17" s="73">
        <f>BK73</f>
        <v>0</v>
      </c>
      <c r="BL17" s="73">
        <f>BL73</f>
        <v>0</v>
      </c>
      <c r="BM17" s="73">
        <f>BM73</f>
        <v>0</v>
      </c>
      <c r="BN17" s="73">
        <f>BN73</f>
        <v>0</v>
      </c>
      <c r="BO17" s="73">
        <f>BO73</f>
        <v>0</v>
      </c>
      <c r="BP17" s="73">
        <f>BP73</f>
        <v>0</v>
      </c>
      <c r="BQ17" s="73">
        <f>BQ73</f>
        <v>0</v>
      </c>
      <c r="BR17" s="73">
        <f>BR73</f>
        <v>0</v>
      </c>
      <c r="BS17" s="73">
        <f>BS73</f>
        <v>0</v>
      </c>
      <c r="BT17" s="73">
        <f>BT73</f>
        <v>0</v>
      </c>
      <c r="BU17" s="73">
        <f t="shared" ref="BU17:CP17" si="11">BU73</f>
        <v>0</v>
      </c>
      <c r="BV17" s="73">
        <f t="shared" si="11"/>
        <v>0</v>
      </c>
      <c r="BW17" s="73">
        <f t="shared" si="11"/>
        <v>0</v>
      </c>
      <c r="BX17" s="73">
        <f t="shared" si="11"/>
        <v>0</v>
      </c>
      <c r="BY17" s="73">
        <f t="shared" si="11"/>
        <v>0</v>
      </c>
      <c r="BZ17" s="73">
        <f t="shared" si="11"/>
        <v>0</v>
      </c>
      <c r="CA17" s="73">
        <f t="shared" si="11"/>
        <v>0</v>
      </c>
      <c r="CB17" s="73">
        <f t="shared" si="11"/>
        <v>0</v>
      </c>
      <c r="CC17" s="73">
        <f t="shared" si="11"/>
        <v>0</v>
      </c>
      <c r="CD17" s="73">
        <f t="shared" si="11"/>
        <v>0</v>
      </c>
      <c r="CE17" s="73">
        <f t="shared" si="11"/>
        <v>0</v>
      </c>
      <c r="CF17" s="73">
        <f t="shared" si="11"/>
        <v>0</v>
      </c>
      <c r="CG17" s="73">
        <f t="shared" si="11"/>
        <v>0</v>
      </c>
      <c r="CH17" s="73">
        <f t="shared" si="11"/>
        <v>0</v>
      </c>
      <c r="CI17" s="73">
        <f t="shared" si="11"/>
        <v>0</v>
      </c>
      <c r="CJ17" s="73">
        <f t="shared" si="11"/>
        <v>0</v>
      </c>
      <c r="CK17" s="73">
        <f t="shared" si="11"/>
        <v>0</v>
      </c>
      <c r="CL17" s="2">
        <f t="shared" si="7"/>
        <v>0</v>
      </c>
      <c r="CM17" s="73">
        <f t="shared" si="11"/>
        <v>0</v>
      </c>
      <c r="CN17" s="73">
        <f t="shared" si="11"/>
        <v>0</v>
      </c>
      <c r="CO17" s="2">
        <f t="shared" si="8"/>
        <v>0</v>
      </c>
      <c r="CP17" s="73">
        <f t="shared" si="11"/>
        <v>0</v>
      </c>
      <c r="CQ17" s="20" t="s">
        <v>82</v>
      </c>
      <c r="CR17" s="144">
        <f t="shared" si="9"/>
        <v>0</v>
      </c>
    </row>
    <row r="18" spans="1:96" ht="45" customHeight="1" x14ac:dyDescent="0.25">
      <c r="A18" s="75" t="s">
        <v>95</v>
      </c>
      <c r="B18" s="76" t="s">
        <v>96</v>
      </c>
      <c r="C18" s="77" t="s">
        <v>88</v>
      </c>
      <c r="D18" s="45" t="s">
        <v>82</v>
      </c>
      <c r="E18" s="45" t="s">
        <v>82</v>
      </c>
      <c r="F18" s="44" t="s">
        <v>82</v>
      </c>
      <c r="G18" s="45" t="s">
        <v>82</v>
      </c>
      <c r="H18" s="45">
        <f>H76</f>
        <v>0</v>
      </c>
      <c r="I18" s="45">
        <f>I76</f>
        <v>0</v>
      </c>
      <c r="J18" s="45" t="str">
        <f>J76</f>
        <v>нд</v>
      </c>
      <c r="K18" s="44">
        <f>K76</f>
        <v>5.488854E-2</v>
      </c>
      <c r="L18" s="44">
        <f>L76</f>
        <v>0.67641405600000004</v>
      </c>
      <c r="M18" s="45" t="str">
        <f>M76</f>
        <v>нд</v>
      </c>
      <c r="N18" s="1" t="s">
        <v>82</v>
      </c>
      <c r="O18" s="45" t="str">
        <f>O76</f>
        <v xml:space="preserve">нд </v>
      </c>
      <c r="P18" s="2">
        <f>I18</f>
        <v>0</v>
      </c>
      <c r="Q18" s="2">
        <f>I18</f>
        <v>0</v>
      </c>
      <c r="R18" s="2">
        <f>L18</f>
        <v>0.67641405600000004</v>
      </c>
      <c r="S18" s="2">
        <f>L18</f>
        <v>0.67641405600000004</v>
      </c>
      <c r="T18" s="2">
        <f t="shared" si="1"/>
        <v>0</v>
      </c>
      <c r="U18" s="2">
        <f t="shared" si="2"/>
        <v>0.67641405600000004</v>
      </c>
      <c r="V18" s="2">
        <f t="shared" si="3"/>
        <v>0</v>
      </c>
      <c r="W18" s="2">
        <f t="shared" si="4"/>
        <v>0</v>
      </c>
      <c r="X18" s="2">
        <f t="shared" si="5"/>
        <v>0.67641405600000004</v>
      </c>
      <c r="Y18" s="45">
        <f>Y76</f>
        <v>0</v>
      </c>
      <c r="Z18" s="45">
        <f>Z76</f>
        <v>0</v>
      </c>
      <c r="AA18" s="45">
        <f>AA76</f>
        <v>0</v>
      </c>
      <c r="AB18" s="45">
        <f>AB76</f>
        <v>0</v>
      </c>
      <c r="AC18" s="45">
        <f>AC76</f>
        <v>0</v>
      </c>
      <c r="AD18" s="20" t="s">
        <v>82</v>
      </c>
      <c r="AE18" s="20" t="s">
        <v>82</v>
      </c>
      <c r="AF18" s="20" t="s">
        <v>82</v>
      </c>
      <c r="AG18" s="20" t="s">
        <v>82</v>
      </c>
      <c r="AH18" s="20" t="s">
        <v>82</v>
      </c>
      <c r="AI18" s="45">
        <f>AI76</f>
        <v>0</v>
      </c>
      <c r="AJ18" s="45">
        <f>AJ76</f>
        <v>0</v>
      </c>
      <c r="AK18" s="45">
        <f>AK76</f>
        <v>0</v>
      </c>
      <c r="AL18" s="45">
        <f>AL76</f>
        <v>0</v>
      </c>
      <c r="AM18" s="45">
        <f>AM76</f>
        <v>0</v>
      </c>
      <c r="AN18" s="45">
        <f>AN76</f>
        <v>0.67641405600000004</v>
      </c>
      <c r="AO18" s="45">
        <f>AO76</f>
        <v>0</v>
      </c>
      <c r="AP18" s="45">
        <f>AP76</f>
        <v>0</v>
      </c>
      <c r="AQ18" s="45">
        <f>AQ76</f>
        <v>0.67641405600000004</v>
      </c>
      <c r="AR18" s="45">
        <f>AR76</f>
        <v>0</v>
      </c>
      <c r="AS18" s="45">
        <f>AS76</f>
        <v>0</v>
      </c>
      <c r="AT18" s="45">
        <f>AT76</f>
        <v>0</v>
      </c>
      <c r="AU18" s="45">
        <f>AU76</f>
        <v>0</v>
      </c>
      <c r="AV18" s="45">
        <f>AV76</f>
        <v>0</v>
      </c>
      <c r="AW18" s="45">
        <f>AW76</f>
        <v>0</v>
      </c>
      <c r="AX18" s="45">
        <f>AX76</f>
        <v>0</v>
      </c>
      <c r="AY18" s="45">
        <f>AY76</f>
        <v>0</v>
      </c>
      <c r="AZ18" s="45">
        <f>AZ76</f>
        <v>0</v>
      </c>
      <c r="BA18" s="45">
        <f>BA76</f>
        <v>0</v>
      </c>
      <c r="BB18" s="45">
        <f>BB76</f>
        <v>0</v>
      </c>
      <c r="BC18" s="45">
        <f>BC76</f>
        <v>0</v>
      </c>
      <c r="BD18" s="45">
        <f>BD76</f>
        <v>0</v>
      </c>
      <c r="BE18" s="45">
        <f>BE76</f>
        <v>0</v>
      </c>
      <c r="BF18" s="45">
        <f>BF76</f>
        <v>0</v>
      </c>
      <c r="BG18" s="45">
        <f>BG76</f>
        <v>0</v>
      </c>
      <c r="BH18" s="45">
        <f>BH76</f>
        <v>0</v>
      </c>
      <c r="BI18" s="45">
        <f>BI76</f>
        <v>0</v>
      </c>
      <c r="BJ18" s="45">
        <f>BJ76</f>
        <v>0</v>
      </c>
      <c r="BK18" s="45">
        <f>BK76</f>
        <v>0</v>
      </c>
      <c r="BL18" s="45">
        <f>BL76</f>
        <v>0</v>
      </c>
      <c r="BM18" s="45">
        <f>BM76</f>
        <v>0</v>
      </c>
      <c r="BN18" s="45">
        <f>BN76</f>
        <v>0</v>
      </c>
      <c r="BO18" s="45">
        <f>BO76</f>
        <v>0</v>
      </c>
      <c r="BP18" s="45">
        <f>BP76</f>
        <v>0</v>
      </c>
      <c r="BQ18" s="45">
        <f>BQ76</f>
        <v>0</v>
      </c>
      <c r="BR18" s="45">
        <f>BR76</f>
        <v>0</v>
      </c>
      <c r="BS18" s="45">
        <f>BS76</f>
        <v>0</v>
      </c>
      <c r="BT18" s="45">
        <f>BT76</f>
        <v>0</v>
      </c>
      <c r="BU18" s="45">
        <f t="shared" ref="BU18:CP18" si="12">BU76</f>
        <v>0</v>
      </c>
      <c r="BV18" s="45">
        <f t="shared" si="12"/>
        <v>0</v>
      </c>
      <c r="BW18" s="45">
        <f t="shared" si="12"/>
        <v>0</v>
      </c>
      <c r="BX18" s="45">
        <f t="shared" si="12"/>
        <v>0</v>
      </c>
      <c r="BY18" s="45">
        <f t="shared" si="12"/>
        <v>0</v>
      </c>
      <c r="BZ18" s="45">
        <f t="shared" si="12"/>
        <v>0</v>
      </c>
      <c r="CA18" s="45">
        <f t="shared" si="12"/>
        <v>0</v>
      </c>
      <c r="CB18" s="45">
        <f t="shared" si="12"/>
        <v>0</v>
      </c>
      <c r="CC18" s="45">
        <f t="shared" si="12"/>
        <v>0</v>
      </c>
      <c r="CD18" s="45">
        <f t="shared" si="12"/>
        <v>0</v>
      </c>
      <c r="CE18" s="45">
        <f t="shared" si="12"/>
        <v>0</v>
      </c>
      <c r="CF18" s="45">
        <f t="shared" si="12"/>
        <v>0</v>
      </c>
      <c r="CG18" s="45">
        <f t="shared" si="12"/>
        <v>0</v>
      </c>
      <c r="CH18" s="45">
        <f t="shared" si="12"/>
        <v>0</v>
      </c>
      <c r="CI18" s="45">
        <f t="shared" si="12"/>
        <v>0</v>
      </c>
      <c r="CJ18" s="45">
        <f t="shared" si="12"/>
        <v>0</v>
      </c>
      <c r="CK18" s="45">
        <f t="shared" si="12"/>
        <v>0</v>
      </c>
      <c r="CL18" s="2">
        <f t="shared" si="7"/>
        <v>0.67641405600000004</v>
      </c>
      <c r="CM18" s="45">
        <f t="shared" si="12"/>
        <v>0</v>
      </c>
      <c r="CN18" s="45">
        <f t="shared" si="12"/>
        <v>0</v>
      </c>
      <c r="CO18" s="2">
        <f t="shared" si="8"/>
        <v>0.67641405600000004</v>
      </c>
      <c r="CP18" s="45">
        <f t="shared" si="12"/>
        <v>0</v>
      </c>
      <c r="CQ18" s="20" t="s">
        <v>82</v>
      </c>
      <c r="CR18" s="144">
        <f t="shared" si="9"/>
        <v>0</v>
      </c>
    </row>
    <row r="19" spans="1:96" ht="45" customHeight="1" x14ac:dyDescent="0.25">
      <c r="A19" s="78" t="s">
        <v>97</v>
      </c>
      <c r="B19" s="79" t="s">
        <v>98</v>
      </c>
      <c r="C19" s="80" t="s">
        <v>88</v>
      </c>
      <c r="D19" s="81" t="s">
        <v>82</v>
      </c>
      <c r="E19" s="81" t="s">
        <v>82</v>
      </c>
      <c r="F19" s="82" t="s">
        <v>82</v>
      </c>
      <c r="G19" s="81" t="s">
        <v>82</v>
      </c>
      <c r="H19" s="81">
        <f>H82</f>
        <v>0</v>
      </c>
      <c r="I19" s="81">
        <f>I82</f>
        <v>0</v>
      </c>
      <c r="J19" s="81">
        <f>J82</f>
        <v>0</v>
      </c>
      <c r="K19" s="82">
        <f>K82</f>
        <v>0</v>
      </c>
      <c r="L19" s="82">
        <f>L82</f>
        <v>0</v>
      </c>
      <c r="M19" s="81" t="str">
        <f>M82</f>
        <v xml:space="preserve">нд </v>
      </c>
      <c r="N19" s="1" t="s">
        <v>82</v>
      </c>
      <c r="O19" s="81" t="str">
        <f>O82</f>
        <v xml:space="preserve">нд </v>
      </c>
      <c r="P19" s="2">
        <f>I19</f>
        <v>0</v>
      </c>
      <c r="Q19" s="2">
        <f>I19</f>
        <v>0</v>
      </c>
      <c r="R19" s="2">
        <f>L19</f>
        <v>0</v>
      </c>
      <c r="S19" s="2">
        <f>L19</f>
        <v>0</v>
      </c>
      <c r="T19" s="2">
        <f t="shared" si="1"/>
        <v>0</v>
      </c>
      <c r="U19" s="2">
        <f t="shared" si="2"/>
        <v>0</v>
      </c>
      <c r="V19" s="2">
        <f t="shared" si="3"/>
        <v>0</v>
      </c>
      <c r="W19" s="2">
        <f t="shared" si="4"/>
        <v>0</v>
      </c>
      <c r="X19" s="2">
        <f t="shared" si="5"/>
        <v>0</v>
      </c>
      <c r="Y19" s="81">
        <f>Y82</f>
        <v>0</v>
      </c>
      <c r="Z19" s="81">
        <f>Z82</f>
        <v>0</v>
      </c>
      <c r="AA19" s="81">
        <f>AA82</f>
        <v>0</v>
      </c>
      <c r="AB19" s="81">
        <f>AB82</f>
        <v>0</v>
      </c>
      <c r="AC19" s="81">
        <f>AC82</f>
        <v>0</v>
      </c>
      <c r="AD19" s="20" t="s">
        <v>82</v>
      </c>
      <c r="AE19" s="20" t="s">
        <v>82</v>
      </c>
      <c r="AF19" s="20" t="s">
        <v>82</v>
      </c>
      <c r="AG19" s="20" t="s">
        <v>82</v>
      </c>
      <c r="AH19" s="20" t="s">
        <v>82</v>
      </c>
      <c r="AI19" s="81">
        <f>AI82</f>
        <v>0</v>
      </c>
      <c r="AJ19" s="81">
        <f>AJ82</f>
        <v>0</v>
      </c>
      <c r="AK19" s="81">
        <f>AK82</f>
        <v>0</v>
      </c>
      <c r="AL19" s="81">
        <f>AL82</f>
        <v>0</v>
      </c>
      <c r="AM19" s="81">
        <f>AM82</f>
        <v>0</v>
      </c>
      <c r="AN19" s="81">
        <f>AN82</f>
        <v>0</v>
      </c>
      <c r="AO19" s="81">
        <f>AO82</f>
        <v>0</v>
      </c>
      <c r="AP19" s="81">
        <f>AP82</f>
        <v>0</v>
      </c>
      <c r="AQ19" s="81">
        <f>AQ82</f>
        <v>0</v>
      </c>
      <c r="AR19" s="81">
        <f>AR82</f>
        <v>0</v>
      </c>
      <c r="AS19" s="81">
        <f>AS82</f>
        <v>0</v>
      </c>
      <c r="AT19" s="81">
        <f>AT82</f>
        <v>0</v>
      </c>
      <c r="AU19" s="81">
        <f>AU82</f>
        <v>0</v>
      </c>
      <c r="AV19" s="81">
        <f>AV82</f>
        <v>0</v>
      </c>
      <c r="AW19" s="81">
        <f>AW82</f>
        <v>0</v>
      </c>
      <c r="AX19" s="81">
        <f>AX82</f>
        <v>0</v>
      </c>
      <c r="AY19" s="81">
        <f>AY82</f>
        <v>0</v>
      </c>
      <c r="AZ19" s="81">
        <f>AZ82</f>
        <v>0</v>
      </c>
      <c r="BA19" s="81">
        <f>BA82</f>
        <v>0</v>
      </c>
      <c r="BB19" s="81">
        <f>BB82</f>
        <v>0</v>
      </c>
      <c r="BC19" s="81">
        <f>BC82</f>
        <v>0</v>
      </c>
      <c r="BD19" s="81">
        <f>BD82</f>
        <v>0</v>
      </c>
      <c r="BE19" s="81">
        <f>BE82</f>
        <v>0</v>
      </c>
      <c r="BF19" s="81">
        <f>BF82</f>
        <v>0</v>
      </c>
      <c r="BG19" s="81">
        <f>BG82</f>
        <v>0</v>
      </c>
      <c r="BH19" s="81">
        <f>BH82</f>
        <v>0</v>
      </c>
      <c r="BI19" s="81">
        <f>BI82</f>
        <v>0</v>
      </c>
      <c r="BJ19" s="81">
        <f>BJ82</f>
        <v>0</v>
      </c>
      <c r="BK19" s="81">
        <f>BK82</f>
        <v>0</v>
      </c>
      <c r="BL19" s="81">
        <f>BL82</f>
        <v>0</v>
      </c>
      <c r="BM19" s="81">
        <f>BM82</f>
        <v>0</v>
      </c>
      <c r="BN19" s="81">
        <f>BN82</f>
        <v>0</v>
      </c>
      <c r="BO19" s="81">
        <f>BO82</f>
        <v>0</v>
      </c>
      <c r="BP19" s="81">
        <f>BP82</f>
        <v>0</v>
      </c>
      <c r="BQ19" s="81">
        <f>BQ82</f>
        <v>0</v>
      </c>
      <c r="BR19" s="81">
        <f>BR82</f>
        <v>0</v>
      </c>
      <c r="BS19" s="81">
        <f>BS82</f>
        <v>0</v>
      </c>
      <c r="BT19" s="81">
        <f>BT82</f>
        <v>0</v>
      </c>
      <c r="BU19" s="81">
        <f t="shared" ref="BU19:CP19" si="13">BU82</f>
        <v>0</v>
      </c>
      <c r="BV19" s="81">
        <f t="shared" si="13"/>
        <v>0</v>
      </c>
      <c r="BW19" s="81">
        <f t="shared" si="13"/>
        <v>0</v>
      </c>
      <c r="BX19" s="81">
        <f t="shared" si="13"/>
        <v>0</v>
      </c>
      <c r="BY19" s="81">
        <f t="shared" si="13"/>
        <v>0</v>
      </c>
      <c r="BZ19" s="81">
        <f t="shared" si="13"/>
        <v>0</v>
      </c>
      <c r="CA19" s="81">
        <f t="shared" si="13"/>
        <v>0</v>
      </c>
      <c r="CB19" s="81">
        <f t="shared" si="13"/>
        <v>0</v>
      </c>
      <c r="CC19" s="81">
        <f t="shared" si="13"/>
        <v>0</v>
      </c>
      <c r="CD19" s="81">
        <f t="shared" si="13"/>
        <v>0</v>
      </c>
      <c r="CE19" s="81">
        <f t="shared" si="13"/>
        <v>0</v>
      </c>
      <c r="CF19" s="81">
        <f t="shared" si="13"/>
        <v>0</v>
      </c>
      <c r="CG19" s="81">
        <f t="shared" si="13"/>
        <v>0</v>
      </c>
      <c r="CH19" s="81">
        <f t="shared" si="13"/>
        <v>0</v>
      </c>
      <c r="CI19" s="81">
        <f t="shared" si="13"/>
        <v>0</v>
      </c>
      <c r="CJ19" s="81">
        <f t="shared" si="13"/>
        <v>0</v>
      </c>
      <c r="CK19" s="81">
        <f t="shared" si="13"/>
        <v>0</v>
      </c>
      <c r="CL19" s="2">
        <f t="shared" si="7"/>
        <v>0</v>
      </c>
      <c r="CM19" s="81">
        <f t="shared" si="13"/>
        <v>0</v>
      </c>
      <c r="CN19" s="81">
        <f t="shared" si="13"/>
        <v>0</v>
      </c>
      <c r="CO19" s="2">
        <f t="shared" si="8"/>
        <v>0</v>
      </c>
      <c r="CP19" s="81">
        <f t="shared" si="13"/>
        <v>0</v>
      </c>
      <c r="CQ19" s="20" t="s">
        <v>82</v>
      </c>
      <c r="CR19" s="144">
        <f t="shared" si="9"/>
        <v>0</v>
      </c>
    </row>
    <row r="20" spans="1:96" ht="45" customHeight="1" x14ac:dyDescent="0.25">
      <c r="A20" s="83" t="s">
        <v>99</v>
      </c>
      <c r="B20" s="84" t="s">
        <v>100</v>
      </c>
      <c r="C20" s="85" t="s">
        <v>88</v>
      </c>
      <c r="D20" s="86" t="s">
        <v>82</v>
      </c>
      <c r="E20" s="86" t="s">
        <v>82</v>
      </c>
      <c r="F20" s="87" t="s">
        <v>82</v>
      </c>
      <c r="G20" s="86" t="s">
        <v>82</v>
      </c>
      <c r="H20" s="86">
        <f>H83</f>
        <v>0</v>
      </c>
      <c r="I20" s="86">
        <f>I83</f>
        <v>65.972744041309468</v>
      </c>
      <c r="J20" s="86" t="str">
        <f>J83</f>
        <v xml:space="preserve">нд </v>
      </c>
      <c r="K20" s="87">
        <f>K83</f>
        <v>0</v>
      </c>
      <c r="L20" s="87">
        <f>L83</f>
        <v>69.716351889605932</v>
      </c>
      <c r="M20" s="86" t="str">
        <f>M83</f>
        <v>нд</v>
      </c>
      <c r="N20" s="1" t="s">
        <v>82</v>
      </c>
      <c r="O20" s="86" t="str">
        <f>O83</f>
        <v xml:space="preserve">нд </v>
      </c>
      <c r="P20" s="2">
        <f>I20</f>
        <v>65.972744041309468</v>
      </c>
      <c r="Q20" s="2">
        <f>I20</f>
        <v>65.972744041309468</v>
      </c>
      <c r="R20" s="2">
        <f>L20</f>
        <v>69.716351889605932</v>
      </c>
      <c r="S20" s="2">
        <f>L20</f>
        <v>69.716351889605932</v>
      </c>
      <c r="T20" s="2">
        <f t="shared" si="1"/>
        <v>65.972744041309468</v>
      </c>
      <c r="U20" s="2">
        <f t="shared" si="2"/>
        <v>69.716351889605932</v>
      </c>
      <c r="V20" s="2">
        <f t="shared" si="3"/>
        <v>65.972744041309468</v>
      </c>
      <c r="W20" s="2">
        <f t="shared" si="4"/>
        <v>65.972744041309468</v>
      </c>
      <c r="X20" s="2">
        <f t="shared" si="5"/>
        <v>69.716351889605932</v>
      </c>
      <c r="Y20" s="86">
        <f>Y83</f>
        <v>0</v>
      </c>
      <c r="Z20" s="86">
        <f>Z83</f>
        <v>0</v>
      </c>
      <c r="AA20" s="86">
        <f>AA83</f>
        <v>0</v>
      </c>
      <c r="AB20" s="86">
        <f>AB83</f>
        <v>0</v>
      </c>
      <c r="AC20" s="86">
        <f>AC83</f>
        <v>0</v>
      </c>
      <c r="AD20" s="20" t="s">
        <v>82</v>
      </c>
      <c r="AE20" s="20" t="s">
        <v>82</v>
      </c>
      <c r="AF20" s="20" t="s">
        <v>82</v>
      </c>
      <c r="AG20" s="20" t="s">
        <v>82</v>
      </c>
      <c r="AH20" s="20" t="s">
        <v>82</v>
      </c>
      <c r="AI20" s="86">
        <f>AI83</f>
        <v>9.3759965866666661</v>
      </c>
      <c r="AJ20" s="86">
        <f>AJ83</f>
        <v>0</v>
      </c>
      <c r="AK20" s="86">
        <f>AK83</f>
        <v>0</v>
      </c>
      <c r="AL20" s="86">
        <f>AL83</f>
        <v>9.3759965866666661</v>
      </c>
      <c r="AM20" s="86">
        <f>AM83</f>
        <v>0</v>
      </c>
      <c r="AN20" s="86">
        <f>AN83</f>
        <v>13.119464346666671</v>
      </c>
      <c r="AO20" s="86">
        <f>AO83</f>
        <v>0</v>
      </c>
      <c r="AP20" s="86">
        <f>AP83</f>
        <v>0</v>
      </c>
      <c r="AQ20" s="86">
        <f>AQ83</f>
        <v>13.119464346666671</v>
      </c>
      <c r="AR20" s="86">
        <f>AR83</f>
        <v>0</v>
      </c>
      <c r="AS20" s="86">
        <f>AS83</f>
        <v>24.188750975999959</v>
      </c>
      <c r="AT20" s="86">
        <f>AT83</f>
        <v>0</v>
      </c>
      <c r="AU20" s="86">
        <f>AU83</f>
        <v>0</v>
      </c>
      <c r="AV20" s="86">
        <f>AV83</f>
        <v>24.188750975999959</v>
      </c>
      <c r="AW20" s="86">
        <f>AW83</f>
        <v>0</v>
      </c>
      <c r="AX20" s="86">
        <f>AX83</f>
        <v>0</v>
      </c>
      <c r="AY20" s="86" t="e">
        <f>AY83</f>
        <v>#REF!</v>
      </c>
      <c r="AZ20" s="86" t="e">
        <f>AZ83</f>
        <v>#REF!</v>
      </c>
      <c r="BA20" s="86" t="e">
        <f>BA83</f>
        <v>#REF!</v>
      </c>
      <c r="BB20" s="86" t="e">
        <f>BB83</f>
        <v>#REF!</v>
      </c>
      <c r="BC20" s="86">
        <f>BC83</f>
        <v>9.3308889878186623</v>
      </c>
      <c r="BD20" s="86">
        <f>BD83</f>
        <v>0</v>
      </c>
      <c r="BE20" s="86">
        <f>BE83</f>
        <v>0</v>
      </c>
      <c r="BF20" s="86">
        <f>BF83</f>
        <v>9.3308889878186623</v>
      </c>
      <c r="BG20" s="86">
        <f>BG83</f>
        <v>0</v>
      </c>
      <c r="BH20" s="86">
        <f>BH83</f>
        <v>0</v>
      </c>
      <c r="BI20" s="86" t="e">
        <f>BI83</f>
        <v>#REF!</v>
      </c>
      <c r="BJ20" s="86" t="e">
        <f>BJ83</f>
        <v>#REF!</v>
      </c>
      <c r="BK20" s="86" t="e">
        <f>BK83</f>
        <v>#REF!</v>
      </c>
      <c r="BL20" s="86" t="e">
        <f>BL83</f>
        <v>#REF!</v>
      </c>
      <c r="BM20" s="86">
        <f>BM83</f>
        <v>8.4270593689873134</v>
      </c>
      <c r="BN20" s="86">
        <f>BN83</f>
        <v>0</v>
      </c>
      <c r="BO20" s="86">
        <f>BO83</f>
        <v>0</v>
      </c>
      <c r="BP20" s="86">
        <f>BP83</f>
        <v>8.4270593689873134</v>
      </c>
      <c r="BQ20" s="86">
        <f>BQ83</f>
        <v>0</v>
      </c>
      <c r="BR20" s="86">
        <f>BR83</f>
        <v>0</v>
      </c>
      <c r="BS20" s="86" t="e">
        <f>BS83</f>
        <v>#REF!</v>
      </c>
      <c r="BT20" s="86" t="e">
        <f>BT83</f>
        <v>#REF!</v>
      </c>
      <c r="BU20" s="86" t="e">
        <f t="shared" ref="BU20:CP20" si="14">BU83</f>
        <v>#REF!</v>
      </c>
      <c r="BV20" s="86" t="e">
        <f t="shared" si="14"/>
        <v>#REF!</v>
      </c>
      <c r="BW20" s="86">
        <f t="shared" si="14"/>
        <v>14.650048121836871</v>
      </c>
      <c r="BX20" s="86">
        <f t="shared" si="14"/>
        <v>0</v>
      </c>
      <c r="BY20" s="86">
        <f t="shared" si="14"/>
        <v>0</v>
      </c>
      <c r="BZ20" s="86">
        <f t="shared" si="14"/>
        <v>14.650048121836871</v>
      </c>
      <c r="CA20" s="86">
        <f t="shared" si="14"/>
        <v>0</v>
      </c>
      <c r="CB20" s="86">
        <f t="shared" si="14"/>
        <v>0</v>
      </c>
      <c r="CC20" s="86" t="e">
        <f t="shared" si="14"/>
        <v>#REF!</v>
      </c>
      <c r="CD20" s="86" t="e">
        <f t="shared" si="14"/>
        <v>#REF!</v>
      </c>
      <c r="CE20" s="86" t="e">
        <f t="shared" si="14"/>
        <v>#REF!</v>
      </c>
      <c r="CF20" s="86" t="e">
        <f t="shared" si="14"/>
        <v>#REF!</v>
      </c>
      <c r="CG20" s="86">
        <f t="shared" si="14"/>
        <v>65.972744041309468</v>
      </c>
      <c r="CH20" s="86">
        <f t="shared" si="14"/>
        <v>0</v>
      </c>
      <c r="CI20" s="86">
        <f t="shared" si="14"/>
        <v>0</v>
      </c>
      <c r="CJ20" s="86">
        <f t="shared" si="14"/>
        <v>0</v>
      </c>
      <c r="CK20" s="86">
        <f t="shared" si="14"/>
        <v>0</v>
      </c>
      <c r="CL20" s="2">
        <f t="shared" si="7"/>
        <v>69.71621180130947</v>
      </c>
      <c r="CM20" s="86">
        <f t="shared" si="14"/>
        <v>0</v>
      </c>
      <c r="CN20" s="86">
        <f t="shared" si="14"/>
        <v>0</v>
      </c>
      <c r="CO20" s="2">
        <f>CJ20+BZ20+BP20+BF20+AV20+AQ20</f>
        <v>69.71621180130947</v>
      </c>
      <c r="CP20" s="86">
        <f t="shared" si="14"/>
        <v>0</v>
      </c>
      <c r="CQ20" s="20" t="s">
        <v>82</v>
      </c>
      <c r="CR20" s="19">
        <f t="shared" si="9"/>
        <v>-1.4008829646172671E-4</v>
      </c>
    </row>
    <row r="21" spans="1:96" ht="45" customHeight="1" x14ac:dyDescent="0.25">
      <c r="A21" s="57">
        <v>0</v>
      </c>
      <c r="B21" s="58">
        <v>0</v>
      </c>
      <c r="C21" s="59">
        <v>0</v>
      </c>
      <c r="D21" s="20" t="s">
        <v>82</v>
      </c>
      <c r="E21" s="20" t="s">
        <v>82</v>
      </c>
      <c r="F21" s="1" t="s">
        <v>82</v>
      </c>
      <c r="G21" s="20" t="s">
        <v>82</v>
      </c>
      <c r="H21" s="20" t="s">
        <v>82</v>
      </c>
      <c r="I21" s="1" t="s">
        <v>82</v>
      </c>
      <c r="J21" s="20" t="s">
        <v>82</v>
      </c>
      <c r="K21" s="59" t="s">
        <v>82</v>
      </c>
      <c r="L21" s="20" t="s">
        <v>82</v>
      </c>
      <c r="M21" s="20" t="s">
        <v>82</v>
      </c>
      <c r="N21" s="1" t="s">
        <v>82</v>
      </c>
      <c r="O21" s="20" t="s">
        <v>82</v>
      </c>
      <c r="P21" s="2" t="str">
        <f>I21</f>
        <v>нд</v>
      </c>
      <c r="Q21" s="2" t="str">
        <f>I21</f>
        <v>нд</v>
      </c>
      <c r="R21" s="2" t="str">
        <f>L21</f>
        <v>нд</v>
      </c>
      <c r="S21" s="2" t="str">
        <f>L21</f>
        <v>нд</v>
      </c>
      <c r="T21" s="2" t="str">
        <f t="shared" si="1"/>
        <v>нд</v>
      </c>
      <c r="U21" s="2" t="str">
        <f t="shared" si="2"/>
        <v>нд</v>
      </c>
      <c r="V21" s="2" t="str">
        <f t="shared" si="3"/>
        <v>нд</v>
      </c>
      <c r="W21" s="2" t="str">
        <f t="shared" si="4"/>
        <v>нд</v>
      </c>
      <c r="X21" s="2" t="str">
        <f t="shared" si="5"/>
        <v>нд</v>
      </c>
      <c r="Y21" s="20" t="s">
        <v>82</v>
      </c>
      <c r="Z21" s="20" t="s">
        <v>82</v>
      </c>
      <c r="AA21" s="20" t="s">
        <v>82</v>
      </c>
      <c r="AB21" s="20" t="s">
        <v>82</v>
      </c>
      <c r="AC21" s="20" t="s">
        <v>82</v>
      </c>
      <c r="AD21" s="20" t="s">
        <v>82</v>
      </c>
      <c r="AE21" s="20" t="s">
        <v>82</v>
      </c>
      <c r="AF21" s="20" t="s">
        <v>82</v>
      </c>
      <c r="AG21" s="20" t="s">
        <v>82</v>
      </c>
      <c r="AH21" s="20" t="s">
        <v>82</v>
      </c>
      <c r="AI21" s="20" t="s">
        <v>82</v>
      </c>
      <c r="AJ21" s="20" t="s">
        <v>82</v>
      </c>
      <c r="AK21" s="20" t="s">
        <v>82</v>
      </c>
      <c r="AL21" s="20" t="s">
        <v>82</v>
      </c>
      <c r="AM21" s="20" t="s">
        <v>82</v>
      </c>
      <c r="AN21" s="20" t="s">
        <v>82</v>
      </c>
      <c r="AO21" s="20" t="s">
        <v>82</v>
      </c>
      <c r="AP21" s="20" t="s">
        <v>82</v>
      </c>
      <c r="AQ21" s="20" t="s">
        <v>82</v>
      </c>
      <c r="AR21" s="20" t="s">
        <v>82</v>
      </c>
      <c r="AS21" s="20" t="s">
        <v>82</v>
      </c>
      <c r="AT21" s="20" t="s">
        <v>82</v>
      </c>
      <c r="AU21" s="20" t="s">
        <v>82</v>
      </c>
      <c r="AV21" s="20" t="s">
        <v>82</v>
      </c>
      <c r="AW21" s="20" t="s">
        <v>82</v>
      </c>
      <c r="AX21" s="20" t="s">
        <v>82</v>
      </c>
      <c r="AY21" s="20" t="s">
        <v>82</v>
      </c>
      <c r="AZ21" s="20" t="s">
        <v>82</v>
      </c>
      <c r="BA21" s="20" t="s">
        <v>82</v>
      </c>
      <c r="BB21" s="20" t="s">
        <v>82</v>
      </c>
      <c r="BC21" s="20" t="s">
        <v>82</v>
      </c>
      <c r="BD21" s="20" t="s">
        <v>82</v>
      </c>
      <c r="BE21" s="20" t="s">
        <v>82</v>
      </c>
      <c r="BF21" s="20" t="s">
        <v>82</v>
      </c>
      <c r="BG21" s="20" t="s">
        <v>82</v>
      </c>
      <c r="BH21" s="20" t="s">
        <v>82</v>
      </c>
      <c r="BI21" s="20" t="s">
        <v>82</v>
      </c>
      <c r="BJ21" s="20" t="s">
        <v>82</v>
      </c>
      <c r="BK21" s="20" t="s">
        <v>82</v>
      </c>
      <c r="BL21" s="20" t="s">
        <v>82</v>
      </c>
      <c r="BM21" s="20" t="s">
        <v>82</v>
      </c>
      <c r="BN21" s="20" t="s">
        <v>82</v>
      </c>
      <c r="BO21" s="20" t="s">
        <v>82</v>
      </c>
      <c r="BP21" s="20" t="s">
        <v>82</v>
      </c>
      <c r="BQ21" s="20" t="s">
        <v>82</v>
      </c>
      <c r="BR21" s="20" t="s">
        <v>82</v>
      </c>
      <c r="BS21" s="20" t="s">
        <v>82</v>
      </c>
      <c r="BT21" s="20" t="s">
        <v>82</v>
      </c>
      <c r="BU21" s="20" t="s">
        <v>82</v>
      </c>
      <c r="BV21" s="20" t="s">
        <v>82</v>
      </c>
      <c r="BW21" s="20" t="s">
        <v>82</v>
      </c>
      <c r="BX21" s="20" t="s">
        <v>82</v>
      </c>
      <c r="BY21" s="20" t="s">
        <v>82</v>
      </c>
      <c r="BZ21" s="20" t="s">
        <v>82</v>
      </c>
      <c r="CA21" s="20" t="s">
        <v>82</v>
      </c>
      <c r="CB21" s="20" t="s">
        <v>82</v>
      </c>
      <c r="CC21" s="20" t="s">
        <v>82</v>
      </c>
      <c r="CD21" s="20" t="s">
        <v>82</v>
      </c>
      <c r="CE21" s="20" t="s">
        <v>82</v>
      </c>
      <c r="CF21" s="20" t="s">
        <v>82</v>
      </c>
      <c r="CG21" s="20" t="s">
        <v>82</v>
      </c>
      <c r="CH21" s="20" t="s">
        <v>82</v>
      </c>
      <c r="CI21" s="20" t="s">
        <v>82</v>
      </c>
      <c r="CJ21" s="20" t="s">
        <v>82</v>
      </c>
      <c r="CK21" s="20" t="s">
        <v>82</v>
      </c>
      <c r="CL21" s="20" t="s">
        <v>82</v>
      </c>
      <c r="CM21" s="20" t="s">
        <v>82</v>
      </c>
      <c r="CN21" s="20" t="s">
        <v>82</v>
      </c>
      <c r="CO21" s="20" t="s">
        <v>82</v>
      </c>
      <c r="CP21" s="20" t="s">
        <v>82</v>
      </c>
      <c r="CQ21" s="20" t="s">
        <v>82</v>
      </c>
      <c r="CR21" s="19" t="e">
        <f t="shared" si="9"/>
        <v>#VALUE!</v>
      </c>
    </row>
    <row r="22" spans="1:96" ht="45" customHeight="1" x14ac:dyDescent="0.25">
      <c r="A22" s="60" t="s">
        <v>101</v>
      </c>
      <c r="B22" s="61" t="s">
        <v>102</v>
      </c>
      <c r="C22" s="62" t="s">
        <v>88</v>
      </c>
      <c r="D22" s="63" t="s">
        <v>82</v>
      </c>
      <c r="E22" s="63" t="s">
        <v>82</v>
      </c>
      <c r="F22" s="64" t="s">
        <v>82</v>
      </c>
      <c r="G22" s="63" t="s">
        <v>82</v>
      </c>
      <c r="H22" s="63" t="s">
        <v>82</v>
      </c>
      <c r="I22" s="64" t="s">
        <v>82</v>
      </c>
      <c r="J22" s="64" t="s">
        <v>82</v>
      </c>
      <c r="K22" s="140" t="s">
        <v>82</v>
      </c>
      <c r="L22" s="1" t="s">
        <v>82</v>
      </c>
      <c r="M22" s="63" t="s">
        <v>82</v>
      </c>
      <c r="N22" s="1" t="s">
        <v>82</v>
      </c>
      <c r="O22" s="63" t="s">
        <v>82</v>
      </c>
      <c r="P22" s="124" t="str">
        <f>I22</f>
        <v>нд</v>
      </c>
      <c r="Q22" s="124" t="str">
        <f>I22</f>
        <v>нд</v>
      </c>
      <c r="R22" s="124" t="str">
        <f>L22</f>
        <v>нд</v>
      </c>
      <c r="S22" s="124" t="str">
        <f>L22</f>
        <v>нд</v>
      </c>
      <c r="T22" s="124" t="str">
        <f t="shared" si="1"/>
        <v>нд</v>
      </c>
      <c r="U22" s="124" t="str">
        <f t="shared" si="2"/>
        <v>нд</v>
      </c>
      <c r="V22" s="124" t="str">
        <f t="shared" si="3"/>
        <v>нд</v>
      </c>
      <c r="W22" s="124" t="str">
        <f t="shared" si="4"/>
        <v>нд</v>
      </c>
      <c r="X22" s="124" t="str">
        <f t="shared" si="5"/>
        <v>нд</v>
      </c>
      <c r="Y22" s="63" t="s">
        <v>82</v>
      </c>
      <c r="Z22" s="63" t="s">
        <v>82</v>
      </c>
      <c r="AA22" s="63" t="s">
        <v>82</v>
      </c>
      <c r="AB22" s="63" t="s">
        <v>82</v>
      </c>
      <c r="AC22" s="63" t="s">
        <v>82</v>
      </c>
      <c r="AD22" s="63" t="s">
        <v>82</v>
      </c>
      <c r="AE22" s="63" t="s">
        <v>82</v>
      </c>
      <c r="AF22" s="63" t="s">
        <v>82</v>
      </c>
      <c r="AG22" s="63" t="s">
        <v>82</v>
      </c>
      <c r="AH22" s="63" t="s">
        <v>82</v>
      </c>
      <c r="AI22" s="63" t="s">
        <v>82</v>
      </c>
      <c r="AJ22" s="63" t="s">
        <v>82</v>
      </c>
      <c r="AK22" s="63" t="s">
        <v>82</v>
      </c>
      <c r="AL22" s="63" t="s">
        <v>82</v>
      </c>
      <c r="AM22" s="63" t="s">
        <v>82</v>
      </c>
      <c r="AN22" s="63" t="s">
        <v>82</v>
      </c>
      <c r="AO22" s="63" t="s">
        <v>82</v>
      </c>
      <c r="AP22" s="63" t="s">
        <v>82</v>
      </c>
      <c r="AQ22" s="63" t="s">
        <v>82</v>
      </c>
      <c r="AR22" s="63" t="s">
        <v>82</v>
      </c>
      <c r="AS22" s="63" t="s">
        <v>82</v>
      </c>
      <c r="AT22" s="63" t="s">
        <v>82</v>
      </c>
      <c r="AU22" s="63" t="s">
        <v>82</v>
      </c>
      <c r="AV22" s="63" t="s">
        <v>82</v>
      </c>
      <c r="AW22" s="63" t="s">
        <v>82</v>
      </c>
      <c r="AX22" s="63" t="s">
        <v>82</v>
      </c>
      <c r="AY22" s="63" t="s">
        <v>82</v>
      </c>
      <c r="AZ22" s="63" t="s">
        <v>82</v>
      </c>
      <c r="BA22" s="63" t="s">
        <v>82</v>
      </c>
      <c r="BB22" s="63" t="s">
        <v>82</v>
      </c>
      <c r="BC22" s="63" t="s">
        <v>82</v>
      </c>
      <c r="BD22" s="63" t="s">
        <v>82</v>
      </c>
      <c r="BE22" s="63" t="s">
        <v>82</v>
      </c>
      <c r="BF22" s="63" t="s">
        <v>82</v>
      </c>
      <c r="BG22" s="63" t="s">
        <v>82</v>
      </c>
      <c r="BH22" s="63" t="s">
        <v>82</v>
      </c>
      <c r="BI22" s="63" t="s">
        <v>82</v>
      </c>
      <c r="BJ22" s="63" t="s">
        <v>82</v>
      </c>
      <c r="BK22" s="63" t="s">
        <v>82</v>
      </c>
      <c r="BL22" s="63" t="s">
        <v>82</v>
      </c>
      <c r="BM22" s="63" t="s">
        <v>82</v>
      </c>
      <c r="BN22" s="63" t="s">
        <v>82</v>
      </c>
      <c r="BO22" s="63" t="s">
        <v>82</v>
      </c>
      <c r="BP22" s="63" t="s">
        <v>82</v>
      </c>
      <c r="BQ22" s="63" t="s">
        <v>82</v>
      </c>
      <c r="BR22" s="63" t="s">
        <v>82</v>
      </c>
      <c r="BS22" s="63" t="s">
        <v>82</v>
      </c>
      <c r="BT22" s="63" t="s">
        <v>82</v>
      </c>
      <c r="BU22" s="63" t="s">
        <v>82</v>
      </c>
      <c r="BV22" s="63" t="s">
        <v>82</v>
      </c>
      <c r="BW22" s="63" t="s">
        <v>82</v>
      </c>
      <c r="BX22" s="63" t="s">
        <v>82</v>
      </c>
      <c r="BY22" s="63" t="s">
        <v>82</v>
      </c>
      <c r="BZ22" s="63" t="s">
        <v>82</v>
      </c>
      <c r="CA22" s="63" t="s">
        <v>82</v>
      </c>
      <c r="CB22" s="63" t="s">
        <v>82</v>
      </c>
      <c r="CC22" s="63" t="s">
        <v>82</v>
      </c>
      <c r="CD22" s="63" t="s">
        <v>82</v>
      </c>
      <c r="CE22" s="63" t="s">
        <v>82</v>
      </c>
      <c r="CF22" s="63" t="s">
        <v>82</v>
      </c>
      <c r="CG22" s="63" t="s">
        <v>82</v>
      </c>
      <c r="CH22" s="63" t="s">
        <v>82</v>
      </c>
      <c r="CI22" s="63" t="s">
        <v>82</v>
      </c>
      <c r="CJ22" s="63" t="s">
        <v>82</v>
      </c>
      <c r="CK22" s="63" t="s">
        <v>82</v>
      </c>
      <c r="CL22" s="63" t="s">
        <v>82</v>
      </c>
      <c r="CM22" s="63" t="s">
        <v>82</v>
      </c>
      <c r="CN22" s="63" t="s">
        <v>82</v>
      </c>
      <c r="CO22" s="63" t="s">
        <v>82</v>
      </c>
      <c r="CP22" s="63" t="s">
        <v>82</v>
      </c>
      <c r="CQ22" s="63" t="s">
        <v>82</v>
      </c>
      <c r="CR22" s="19" t="e">
        <f t="shared" si="9"/>
        <v>#VALUE!</v>
      </c>
    </row>
    <row r="23" spans="1:96" ht="45" customHeight="1" x14ac:dyDescent="0.25">
      <c r="A23" s="60" t="s">
        <v>103</v>
      </c>
      <c r="B23" s="61" t="s">
        <v>104</v>
      </c>
      <c r="C23" s="62" t="s">
        <v>88</v>
      </c>
      <c r="D23" s="63" t="s">
        <v>82</v>
      </c>
      <c r="E23" s="63" t="s">
        <v>82</v>
      </c>
      <c r="F23" s="64" t="s">
        <v>82</v>
      </c>
      <c r="G23" s="63" t="s">
        <v>82</v>
      </c>
      <c r="H23" s="63">
        <f>H24+H31+H34+H39</f>
        <v>0</v>
      </c>
      <c r="I23" s="63">
        <f>I24+I31+I34+I39</f>
        <v>0</v>
      </c>
      <c r="J23" s="64" t="s">
        <v>82</v>
      </c>
      <c r="K23" s="64">
        <f>K24+K34+K39</f>
        <v>0.33315048000000003</v>
      </c>
      <c r="L23" s="64">
        <f>L24+L34+L39</f>
        <v>14.050763195999998</v>
      </c>
      <c r="M23" s="63" t="s">
        <v>82</v>
      </c>
      <c r="N23" s="1" t="s">
        <v>82</v>
      </c>
      <c r="O23" s="63" t="s">
        <v>82</v>
      </c>
      <c r="P23" s="124">
        <f>I23</f>
        <v>0</v>
      </c>
      <c r="Q23" s="124">
        <f>I23</f>
        <v>0</v>
      </c>
      <c r="R23" s="124">
        <f>L23</f>
        <v>14.050763195999998</v>
      </c>
      <c r="S23" s="124">
        <f>L23</f>
        <v>14.050763195999998</v>
      </c>
      <c r="T23" s="124">
        <f t="shared" si="1"/>
        <v>0</v>
      </c>
      <c r="U23" s="124">
        <f t="shared" si="2"/>
        <v>14.050763195999998</v>
      </c>
      <c r="V23" s="124">
        <f t="shared" si="3"/>
        <v>0</v>
      </c>
      <c r="W23" s="124">
        <f t="shared" si="4"/>
        <v>0</v>
      </c>
      <c r="X23" s="124">
        <f t="shared" si="5"/>
        <v>14.050763195999998</v>
      </c>
      <c r="Y23" s="63">
        <f>Y24+Y31+Y34+Y39</f>
        <v>0</v>
      </c>
      <c r="Z23" s="63">
        <f>Z24+Z31+Z34+Z39</f>
        <v>0</v>
      </c>
      <c r="AA23" s="63">
        <f>AA24+AA31+AA34+AA39</f>
        <v>0</v>
      </c>
      <c r="AB23" s="63">
        <f>AB24+AB31+AB34+AB39</f>
        <v>0</v>
      </c>
      <c r="AC23" s="63">
        <f>AC24+AC31+AC34+AC39</f>
        <v>0</v>
      </c>
      <c r="AD23" s="63" t="s">
        <v>82</v>
      </c>
      <c r="AE23" s="63" t="s">
        <v>82</v>
      </c>
      <c r="AF23" s="63" t="s">
        <v>82</v>
      </c>
      <c r="AG23" s="63" t="s">
        <v>82</v>
      </c>
      <c r="AH23" s="63" t="s">
        <v>82</v>
      </c>
      <c r="AI23" s="63">
        <f>AI24+AI31+AI34+AI39</f>
        <v>0</v>
      </c>
      <c r="AJ23" s="63">
        <f>AJ24+AJ31+AJ34+AJ39</f>
        <v>0</v>
      </c>
      <c r="AK23" s="63">
        <f>AK24+AK31+AK34+AK39</f>
        <v>0</v>
      </c>
      <c r="AL23" s="63">
        <f>AL24+AL31+AL34+AL39</f>
        <v>0</v>
      </c>
      <c r="AM23" s="63">
        <f>AM24+AM31+AM34+AM39</f>
        <v>0</v>
      </c>
      <c r="AN23" s="63">
        <f>AN24+AN31+AN34+AN39</f>
        <v>14.050763195999998</v>
      </c>
      <c r="AO23" s="63">
        <f>AO24+AO31+AO34+AO39</f>
        <v>0</v>
      </c>
      <c r="AP23" s="63">
        <f>AP24+AP31+AP34+AP39</f>
        <v>0</v>
      </c>
      <c r="AQ23" s="63">
        <f>AQ24+AQ31+AQ34+AQ39</f>
        <v>14.050763195999998</v>
      </c>
      <c r="AR23" s="63">
        <f>AR24+AR31+AR34+AR39</f>
        <v>0</v>
      </c>
      <c r="AS23" s="63">
        <f>AS24+AS31+AS34+AS39</f>
        <v>0</v>
      </c>
      <c r="AT23" s="63">
        <f>AT24+AT31+AT34+AT39</f>
        <v>0</v>
      </c>
      <c r="AU23" s="63">
        <f>AU24+AU31+AU34+AU39</f>
        <v>0</v>
      </c>
      <c r="AV23" s="63">
        <f>AV24+AV31+AV34+AV39</f>
        <v>0</v>
      </c>
      <c r="AW23" s="63">
        <f>AW24+AW31+AW34+AW39</f>
        <v>0</v>
      </c>
      <c r="AX23" s="63">
        <f>AX24+AX31+AX34+AX39</f>
        <v>0</v>
      </c>
      <c r="AY23" s="63">
        <f>AY24+AY31+AY34+AY39</f>
        <v>0</v>
      </c>
      <c r="AZ23" s="63">
        <f>AZ24+AZ31+AZ34+AZ39</f>
        <v>0</v>
      </c>
      <c r="BA23" s="63">
        <f>BA24+BA31+BA34+BA39</f>
        <v>0</v>
      </c>
      <c r="BB23" s="63">
        <f>BB24+BB31+BB34+BB39</f>
        <v>0</v>
      </c>
      <c r="BC23" s="63">
        <f>BC24+BC31+BC34+BC39</f>
        <v>0</v>
      </c>
      <c r="BD23" s="63">
        <f>BD24+BD31+BD34+BD39</f>
        <v>0</v>
      </c>
      <c r="BE23" s="63">
        <f>BE24+BE31+BE34+BE39</f>
        <v>0</v>
      </c>
      <c r="BF23" s="63">
        <f>BF24+BF31+BF34+BF39</f>
        <v>0</v>
      </c>
      <c r="BG23" s="63">
        <f>BG24+BG31+BG34+BG39</f>
        <v>0</v>
      </c>
      <c r="BH23" s="63">
        <f>BH24+BH31+BH34+BH39</f>
        <v>0</v>
      </c>
      <c r="BI23" s="63">
        <f>BI24+BI31+BI34+BI39</f>
        <v>0</v>
      </c>
      <c r="BJ23" s="63">
        <f>BJ24+BJ31+BJ34+BJ39</f>
        <v>0</v>
      </c>
      <c r="BK23" s="63">
        <f>BK24+BK31+BK34+BK39</f>
        <v>0</v>
      </c>
      <c r="BL23" s="63">
        <f>BL24+BL31+BL34+BL39</f>
        <v>0</v>
      </c>
      <c r="BM23" s="63">
        <f>BM24+BM31+BM34+BM39</f>
        <v>0</v>
      </c>
      <c r="BN23" s="63">
        <f>BN24+BN31+BN34+BN39</f>
        <v>0</v>
      </c>
      <c r="BO23" s="63">
        <f>BO24+BO31+BO34+BO39</f>
        <v>0</v>
      </c>
      <c r="BP23" s="63">
        <f>BP24+BP31+BP34+BP39</f>
        <v>0</v>
      </c>
      <c r="BQ23" s="63">
        <f>BQ24+BQ31+BQ34+BQ39</f>
        <v>0</v>
      </c>
      <c r="BR23" s="63">
        <f>BR24+BR31+BR34+BR39</f>
        <v>0</v>
      </c>
      <c r="BS23" s="63">
        <f>BS24+BS31+BS34+BS39</f>
        <v>0</v>
      </c>
      <c r="BT23" s="63">
        <f>BT24+BT31+BT34+BT39</f>
        <v>0</v>
      </c>
      <c r="BU23" s="63">
        <f t="shared" ref="BU23:CP23" si="15">BU24+BU31+BU34+BU39</f>
        <v>0</v>
      </c>
      <c r="BV23" s="63">
        <f t="shared" si="15"/>
        <v>0</v>
      </c>
      <c r="BW23" s="63">
        <f t="shared" si="15"/>
        <v>0</v>
      </c>
      <c r="BX23" s="63">
        <f t="shared" si="15"/>
        <v>0</v>
      </c>
      <c r="BY23" s="63">
        <f t="shared" si="15"/>
        <v>0</v>
      </c>
      <c r="BZ23" s="63">
        <f t="shared" si="15"/>
        <v>0</v>
      </c>
      <c r="CA23" s="63">
        <f t="shared" si="15"/>
        <v>0</v>
      </c>
      <c r="CB23" s="63">
        <f t="shared" si="15"/>
        <v>0</v>
      </c>
      <c r="CC23" s="63">
        <f t="shared" si="15"/>
        <v>0</v>
      </c>
      <c r="CD23" s="63">
        <f t="shared" si="15"/>
        <v>0</v>
      </c>
      <c r="CE23" s="63">
        <f t="shared" si="15"/>
        <v>0</v>
      </c>
      <c r="CF23" s="63">
        <f t="shared" si="15"/>
        <v>0</v>
      </c>
      <c r="CG23" s="63">
        <f t="shared" si="15"/>
        <v>0</v>
      </c>
      <c r="CH23" s="63">
        <f t="shared" si="15"/>
        <v>0</v>
      </c>
      <c r="CI23" s="63">
        <f t="shared" si="15"/>
        <v>0</v>
      </c>
      <c r="CJ23" s="63">
        <f t="shared" si="15"/>
        <v>0</v>
      </c>
      <c r="CK23" s="63">
        <f t="shared" si="15"/>
        <v>0</v>
      </c>
      <c r="CL23" s="124">
        <f t="shared" si="7"/>
        <v>14.050763195999998</v>
      </c>
      <c r="CM23" s="63">
        <f t="shared" si="15"/>
        <v>0</v>
      </c>
      <c r="CN23" s="63">
        <f t="shared" si="15"/>
        <v>0</v>
      </c>
      <c r="CO23" s="124">
        <f t="shared" si="8"/>
        <v>14.050763195999998</v>
      </c>
      <c r="CP23" s="63">
        <f t="shared" si="15"/>
        <v>0</v>
      </c>
      <c r="CQ23" s="63" t="s">
        <v>82</v>
      </c>
      <c r="CR23" s="19">
        <f t="shared" si="9"/>
        <v>0</v>
      </c>
    </row>
    <row r="24" spans="1:96" ht="45" customHeight="1" x14ac:dyDescent="0.25">
      <c r="A24" s="60" t="s">
        <v>105</v>
      </c>
      <c r="B24" s="61" t="s">
        <v>106</v>
      </c>
      <c r="C24" s="62" t="s">
        <v>88</v>
      </c>
      <c r="D24" s="63" t="s">
        <v>82</v>
      </c>
      <c r="E24" s="63" t="s">
        <v>82</v>
      </c>
      <c r="F24" s="64" t="s">
        <v>82</v>
      </c>
      <c r="G24" s="63" t="s">
        <v>82</v>
      </c>
      <c r="H24" s="63">
        <f>H25+H29+H30</f>
        <v>0</v>
      </c>
      <c r="I24" s="63">
        <f>I25+I29+I30</f>
        <v>0</v>
      </c>
      <c r="J24" s="64" t="s">
        <v>82</v>
      </c>
      <c r="K24" s="64">
        <f>K25+K29+K30</f>
        <v>0.33315048000000003</v>
      </c>
      <c r="L24" s="64">
        <f>L25+L29+L30</f>
        <v>6.0356631959999998</v>
      </c>
      <c r="M24" s="63" t="s">
        <v>82</v>
      </c>
      <c r="N24" s="1" t="s">
        <v>82</v>
      </c>
      <c r="O24" s="63" t="s">
        <v>82</v>
      </c>
      <c r="P24" s="124">
        <f>I24</f>
        <v>0</v>
      </c>
      <c r="Q24" s="124">
        <f>I24</f>
        <v>0</v>
      </c>
      <c r="R24" s="124">
        <f>L24</f>
        <v>6.0356631959999998</v>
      </c>
      <c r="S24" s="124">
        <f>L24</f>
        <v>6.0356631959999998</v>
      </c>
      <c r="T24" s="124">
        <f t="shared" si="1"/>
        <v>0</v>
      </c>
      <c r="U24" s="124">
        <f t="shared" si="2"/>
        <v>6.0356631959999998</v>
      </c>
      <c r="V24" s="124">
        <f t="shared" si="3"/>
        <v>0</v>
      </c>
      <c r="W24" s="124">
        <f t="shared" si="4"/>
        <v>0</v>
      </c>
      <c r="X24" s="124">
        <f t="shared" si="5"/>
        <v>6.0356631959999998</v>
      </c>
      <c r="Y24" s="63">
        <f>Y25+Y29+Y30</f>
        <v>0</v>
      </c>
      <c r="Z24" s="63">
        <f>Z25+Z29+Z30</f>
        <v>0</v>
      </c>
      <c r="AA24" s="63">
        <f>AA25+AA29+AA30</f>
        <v>0</v>
      </c>
      <c r="AB24" s="63">
        <f>AB25+AB29+AB30</f>
        <v>0</v>
      </c>
      <c r="AC24" s="63">
        <f>AC25+AC29+AC30</f>
        <v>0</v>
      </c>
      <c r="AD24" s="63" t="s">
        <v>82</v>
      </c>
      <c r="AE24" s="63" t="s">
        <v>82</v>
      </c>
      <c r="AF24" s="63" t="s">
        <v>82</v>
      </c>
      <c r="AG24" s="63" t="s">
        <v>82</v>
      </c>
      <c r="AH24" s="63" t="s">
        <v>82</v>
      </c>
      <c r="AI24" s="63">
        <f>AI25+AI29+AI30</f>
        <v>0</v>
      </c>
      <c r="AJ24" s="63">
        <f>AJ25+AJ29+AJ30</f>
        <v>0</v>
      </c>
      <c r="AK24" s="63">
        <f>AK25+AK29+AK30</f>
        <v>0</v>
      </c>
      <c r="AL24" s="63">
        <f>AL25+AL29+AL30</f>
        <v>0</v>
      </c>
      <c r="AM24" s="63">
        <f>AM25+AM29+AM30</f>
        <v>0</v>
      </c>
      <c r="AN24" s="63">
        <f>AN25+AN29+AN30</f>
        <v>6.0356631959999998</v>
      </c>
      <c r="AO24" s="63">
        <f>AO25+AO29+AO30</f>
        <v>0</v>
      </c>
      <c r="AP24" s="63">
        <f>AP25+AP29+AP30</f>
        <v>0</v>
      </c>
      <c r="AQ24" s="63">
        <f>AQ25+AQ29+AQ30</f>
        <v>6.0356631959999998</v>
      </c>
      <c r="AR24" s="63">
        <f>AR25+AR29+AR30</f>
        <v>0</v>
      </c>
      <c r="AS24" s="63">
        <f>AS25+AS29+AS30</f>
        <v>0</v>
      </c>
      <c r="AT24" s="63">
        <f>AT25+AT29+AT30</f>
        <v>0</v>
      </c>
      <c r="AU24" s="63">
        <f>AU25+AU29+AU30</f>
        <v>0</v>
      </c>
      <c r="AV24" s="63">
        <f>AV25+AV29+AV30</f>
        <v>0</v>
      </c>
      <c r="AW24" s="63">
        <f>AW25+AW29+AW30</f>
        <v>0</v>
      </c>
      <c r="AX24" s="63">
        <f>AX25+AX29+AX30</f>
        <v>0</v>
      </c>
      <c r="AY24" s="63">
        <f>AY25+AY29+AY30</f>
        <v>0</v>
      </c>
      <c r="AZ24" s="63">
        <f>AZ25+AZ29+AZ30</f>
        <v>0</v>
      </c>
      <c r="BA24" s="63">
        <f>BA25+BA29+BA30</f>
        <v>0</v>
      </c>
      <c r="BB24" s="63">
        <f>BB25+BB29+BB30</f>
        <v>0</v>
      </c>
      <c r="BC24" s="63">
        <f>BC25+BC29+BC30</f>
        <v>0</v>
      </c>
      <c r="BD24" s="63">
        <f>BD25+BD29+BD30</f>
        <v>0</v>
      </c>
      <c r="BE24" s="63">
        <f>BE25+BE29+BE30</f>
        <v>0</v>
      </c>
      <c r="BF24" s="63">
        <f>BF25+BF29+BF30</f>
        <v>0</v>
      </c>
      <c r="BG24" s="63">
        <f>BG25+BG29+BG30</f>
        <v>0</v>
      </c>
      <c r="BH24" s="63">
        <f>BH25+BH29+BH30</f>
        <v>0</v>
      </c>
      <c r="BI24" s="63">
        <f>BI25+BI29+BI30</f>
        <v>0</v>
      </c>
      <c r="BJ24" s="63">
        <f>BJ25+BJ29+BJ30</f>
        <v>0</v>
      </c>
      <c r="BK24" s="63">
        <f>BK25+BK29+BK30</f>
        <v>0</v>
      </c>
      <c r="BL24" s="63">
        <f>BL25+BL29+BL30</f>
        <v>0</v>
      </c>
      <c r="BM24" s="63">
        <f>BM25+BM29+BM30</f>
        <v>0</v>
      </c>
      <c r="BN24" s="63">
        <f>BN25+BN29+BN30</f>
        <v>0</v>
      </c>
      <c r="BO24" s="63">
        <f>BO25+BO29+BO30</f>
        <v>0</v>
      </c>
      <c r="BP24" s="63">
        <f>BP25+BP29+BP30</f>
        <v>0</v>
      </c>
      <c r="BQ24" s="63">
        <f>BQ25+BQ29+BQ30</f>
        <v>0</v>
      </c>
      <c r="BR24" s="63">
        <f>BR25+BR29+BR30</f>
        <v>0</v>
      </c>
      <c r="BS24" s="63">
        <f>BS25+BS29+BS30</f>
        <v>0</v>
      </c>
      <c r="BT24" s="63">
        <f>BT25+BT29+BT30</f>
        <v>0</v>
      </c>
      <c r="BU24" s="63">
        <f t="shared" ref="BU24:CP24" si="16">BU25+BU29+BU30</f>
        <v>0</v>
      </c>
      <c r="BV24" s="63">
        <f t="shared" si="16"/>
        <v>0</v>
      </c>
      <c r="BW24" s="63">
        <f t="shared" si="16"/>
        <v>0</v>
      </c>
      <c r="BX24" s="63">
        <f t="shared" si="16"/>
        <v>0</v>
      </c>
      <c r="BY24" s="63">
        <f t="shared" si="16"/>
        <v>0</v>
      </c>
      <c r="BZ24" s="63">
        <f t="shared" si="16"/>
        <v>0</v>
      </c>
      <c r="CA24" s="63">
        <f t="shared" si="16"/>
        <v>0</v>
      </c>
      <c r="CB24" s="63">
        <f t="shared" si="16"/>
        <v>0</v>
      </c>
      <c r="CC24" s="63">
        <f t="shared" si="16"/>
        <v>0</v>
      </c>
      <c r="CD24" s="63">
        <f t="shared" si="16"/>
        <v>0</v>
      </c>
      <c r="CE24" s="63">
        <f t="shared" si="16"/>
        <v>0</v>
      </c>
      <c r="CF24" s="63">
        <f t="shared" si="16"/>
        <v>0</v>
      </c>
      <c r="CG24" s="63">
        <f t="shared" si="16"/>
        <v>0</v>
      </c>
      <c r="CH24" s="63">
        <f t="shared" si="16"/>
        <v>0</v>
      </c>
      <c r="CI24" s="63">
        <f t="shared" si="16"/>
        <v>0</v>
      </c>
      <c r="CJ24" s="63">
        <f t="shared" si="16"/>
        <v>0</v>
      </c>
      <c r="CK24" s="63">
        <f t="shared" si="16"/>
        <v>0</v>
      </c>
      <c r="CL24" s="124">
        <f t="shared" si="7"/>
        <v>6.0356631959999998</v>
      </c>
      <c r="CM24" s="63">
        <f t="shared" si="16"/>
        <v>0</v>
      </c>
      <c r="CN24" s="63">
        <f t="shared" si="16"/>
        <v>0</v>
      </c>
      <c r="CO24" s="124">
        <f t="shared" si="8"/>
        <v>6.0356631959999998</v>
      </c>
      <c r="CP24" s="63">
        <f t="shared" si="16"/>
        <v>0</v>
      </c>
      <c r="CQ24" s="63" t="s">
        <v>82</v>
      </c>
      <c r="CR24" s="19">
        <f t="shared" si="9"/>
        <v>0</v>
      </c>
    </row>
    <row r="25" spans="1:96" ht="69" customHeight="1" x14ac:dyDescent="0.25">
      <c r="A25" s="60" t="s">
        <v>107</v>
      </c>
      <c r="B25" s="61" t="s">
        <v>108</v>
      </c>
      <c r="C25" s="62" t="s">
        <v>88</v>
      </c>
      <c r="D25" s="63" t="s">
        <v>82</v>
      </c>
      <c r="E25" s="63" t="s">
        <v>82</v>
      </c>
      <c r="F25" s="64" t="s">
        <v>82</v>
      </c>
      <c r="G25" s="63" t="s">
        <v>82</v>
      </c>
      <c r="H25" s="63">
        <f>H26+H27+H28</f>
        <v>0</v>
      </c>
      <c r="I25" s="63">
        <f>I26+I27+I28</f>
        <v>0</v>
      </c>
      <c r="J25" s="64" t="s">
        <v>82</v>
      </c>
      <c r="K25" s="64">
        <f>K26+K27+K28</f>
        <v>0.33315048000000003</v>
      </c>
      <c r="L25" s="64">
        <f>L26+L27+L28</f>
        <v>6.0356631959999998</v>
      </c>
      <c r="M25" s="63" t="s">
        <v>82</v>
      </c>
      <c r="N25" s="1" t="s">
        <v>82</v>
      </c>
      <c r="O25" s="63" t="s">
        <v>82</v>
      </c>
      <c r="P25" s="124">
        <f>I25</f>
        <v>0</v>
      </c>
      <c r="Q25" s="124">
        <f>I25</f>
        <v>0</v>
      </c>
      <c r="R25" s="124">
        <f>L25</f>
        <v>6.0356631959999998</v>
      </c>
      <c r="S25" s="124">
        <f>L25</f>
        <v>6.0356631959999998</v>
      </c>
      <c r="T25" s="124">
        <f t="shared" si="1"/>
        <v>0</v>
      </c>
      <c r="U25" s="124">
        <f t="shared" si="2"/>
        <v>6.0356631959999998</v>
      </c>
      <c r="V25" s="124">
        <f t="shared" si="3"/>
        <v>0</v>
      </c>
      <c r="W25" s="124">
        <f t="shared" si="4"/>
        <v>0</v>
      </c>
      <c r="X25" s="124">
        <f t="shared" si="5"/>
        <v>6.0356631959999998</v>
      </c>
      <c r="Y25" s="63">
        <f>Y26+Y27+Y28</f>
        <v>0</v>
      </c>
      <c r="Z25" s="63">
        <f>Z26+Z27+Z28</f>
        <v>0</v>
      </c>
      <c r="AA25" s="63">
        <f>AA26+AA27+AA28</f>
        <v>0</v>
      </c>
      <c r="AB25" s="63">
        <f>AB26+AB27+AB28</f>
        <v>0</v>
      </c>
      <c r="AC25" s="63">
        <f>AC26+AC27+AC28</f>
        <v>0</v>
      </c>
      <c r="AD25" s="63" t="s">
        <v>82</v>
      </c>
      <c r="AE25" s="63" t="s">
        <v>82</v>
      </c>
      <c r="AF25" s="63" t="s">
        <v>82</v>
      </c>
      <c r="AG25" s="63" t="s">
        <v>82</v>
      </c>
      <c r="AH25" s="63" t="s">
        <v>82</v>
      </c>
      <c r="AI25" s="63">
        <f>AI26+AI27+AI28</f>
        <v>0</v>
      </c>
      <c r="AJ25" s="63">
        <f>AJ26+AJ27+AJ28</f>
        <v>0</v>
      </c>
      <c r="AK25" s="63">
        <f>AK26+AK27+AK28</f>
        <v>0</v>
      </c>
      <c r="AL25" s="63">
        <f>AL26+AL27+AL28</f>
        <v>0</v>
      </c>
      <c r="AM25" s="63">
        <f>AM26+AM27+AM28</f>
        <v>0</v>
      </c>
      <c r="AN25" s="63">
        <f>AN26+AN27+AN28</f>
        <v>6.0356631959999998</v>
      </c>
      <c r="AO25" s="63">
        <f>AO26+AO27+AO28</f>
        <v>0</v>
      </c>
      <c r="AP25" s="63">
        <f>AP26+AP27+AP28</f>
        <v>0</v>
      </c>
      <c r="AQ25" s="63">
        <f>AQ26+AQ27+AQ28</f>
        <v>6.0356631959999998</v>
      </c>
      <c r="AR25" s="63">
        <f>AR26+AR27+AR28</f>
        <v>0</v>
      </c>
      <c r="AS25" s="63">
        <f>AS26+AS27+AS28</f>
        <v>0</v>
      </c>
      <c r="AT25" s="63">
        <f>AT26+AT27+AT28</f>
        <v>0</v>
      </c>
      <c r="AU25" s="63">
        <f>AU26+AU27+AU28</f>
        <v>0</v>
      </c>
      <c r="AV25" s="63">
        <f>AV26+AV27+AV28</f>
        <v>0</v>
      </c>
      <c r="AW25" s="63">
        <f>AW26+AW27+AW28</f>
        <v>0</v>
      </c>
      <c r="AX25" s="63">
        <f>AX26+AX27+AX28</f>
        <v>0</v>
      </c>
      <c r="AY25" s="63">
        <f>AY26+AY27+AY28</f>
        <v>0</v>
      </c>
      <c r="AZ25" s="63">
        <f>AZ26+AZ27+AZ28</f>
        <v>0</v>
      </c>
      <c r="BA25" s="63">
        <f>BA26+BA27+BA28</f>
        <v>0</v>
      </c>
      <c r="BB25" s="63">
        <f>BB26+BB27+BB28</f>
        <v>0</v>
      </c>
      <c r="BC25" s="63">
        <f>BC26+BC27+BC28</f>
        <v>0</v>
      </c>
      <c r="BD25" s="63">
        <f>BD26+BD27+BD28</f>
        <v>0</v>
      </c>
      <c r="BE25" s="63">
        <f>BE26+BE27+BE28</f>
        <v>0</v>
      </c>
      <c r="BF25" s="63">
        <f>BF26+BF27+BF28</f>
        <v>0</v>
      </c>
      <c r="BG25" s="63">
        <f>BG26+BG27+BG28</f>
        <v>0</v>
      </c>
      <c r="BH25" s="63">
        <f>BH26+BH27+BH28</f>
        <v>0</v>
      </c>
      <c r="BI25" s="63">
        <f>BI26+BI27+BI28</f>
        <v>0</v>
      </c>
      <c r="BJ25" s="63">
        <f>BJ26+BJ27+BJ28</f>
        <v>0</v>
      </c>
      <c r="BK25" s="63">
        <f>BK26+BK27+BK28</f>
        <v>0</v>
      </c>
      <c r="BL25" s="63">
        <f>BL26+BL27+BL28</f>
        <v>0</v>
      </c>
      <c r="BM25" s="63">
        <f>BM26+BM27+BM28</f>
        <v>0</v>
      </c>
      <c r="BN25" s="63">
        <f>BN26+BN27+BN28</f>
        <v>0</v>
      </c>
      <c r="BO25" s="63">
        <f>BO26+BO27+BO28</f>
        <v>0</v>
      </c>
      <c r="BP25" s="63">
        <f>BP26+BP27+BP28</f>
        <v>0</v>
      </c>
      <c r="BQ25" s="63">
        <f>BQ26+BQ27+BQ28</f>
        <v>0</v>
      </c>
      <c r="BR25" s="63">
        <f>BR26+BR27+BR28</f>
        <v>0</v>
      </c>
      <c r="BS25" s="63">
        <f>BS26+BS27+BS28</f>
        <v>0</v>
      </c>
      <c r="BT25" s="63">
        <f>BT26+BT27+BT28</f>
        <v>0</v>
      </c>
      <c r="BU25" s="63">
        <f t="shared" ref="BU25:CP25" si="17">BU26+BU27+BU28</f>
        <v>0</v>
      </c>
      <c r="BV25" s="63">
        <f t="shared" si="17"/>
        <v>0</v>
      </c>
      <c r="BW25" s="63">
        <f t="shared" si="17"/>
        <v>0</v>
      </c>
      <c r="BX25" s="63">
        <f t="shared" si="17"/>
        <v>0</v>
      </c>
      <c r="BY25" s="63">
        <f t="shared" si="17"/>
        <v>0</v>
      </c>
      <c r="BZ25" s="63">
        <f t="shared" si="17"/>
        <v>0</v>
      </c>
      <c r="CA25" s="63">
        <f t="shared" si="17"/>
        <v>0</v>
      </c>
      <c r="CB25" s="63">
        <f t="shared" si="17"/>
        <v>0</v>
      </c>
      <c r="CC25" s="63">
        <f t="shared" si="17"/>
        <v>0</v>
      </c>
      <c r="CD25" s="63">
        <f t="shared" si="17"/>
        <v>0</v>
      </c>
      <c r="CE25" s="63">
        <f t="shared" si="17"/>
        <v>0</v>
      </c>
      <c r="CF25" s="63">
        <f t="shared" si="17"/>
        <v>0</v>
      </c>
      <c r="CG25" s="63">
        <f t="shared" si="17"/>
        <v>0</v>
      </c>
      <c r="CH25" s="63">
        <f t="shared" si="17"/>
        <v>0</v>
      </c>
      <c r="CI25" s="63">
        <f t="shared" si="17"/>
        <v>0</v>
      </c>
      <c r="CJ25" s="63">
        <f t="shared" si="17"/>
        <v>0</v>
      </c>
      <c r="CK25" s="63">
        <f t="shared" si="17"/>
        <v>0</v>
      </c>
      <c r="CL25" s="124">
        <f t="shared" si="7"/>
        <v>6.0356631959999998</v>
      </c>
      <c r="CM25" s="63">
        <f t="shared" si="17"/>
        <v>0</v>
      </c>
      <c r="CN25" s="63">
        <f t="shared" si="17"/>
        <v>0</v>
      </c>
      <c r="CO25" s="124">
        <f t="shared" si="8"/>
        <v>6.0356631959999998</v>
      </c>
      <c r="CP25" s="63">
        <f t="shared" si="17"/>
        <v>0</v>
      </c>
      <c r="CQ25" s="63" t="s">
        <v>82</v>
      </c>
      <c r="CR25" s="19">
        <f t="shared" si="9"/>
        <v>0</v>
      </c>
    </row>
    <row r="26" spans="1:96" s="121" customFormat="1" ht="69" customHeight="1" x14ac:dyDescent="0.25">
      <c r="A26" s="97" t="s">
        <v>234</v>
      </c>
      <c r="B26" s="98" t="s">
        <v>235</v>
      </c>
      <c r="C26" s="99" t="s">
        <v>236</v>
      </c>
      <c r="D26" s="101" t="s">
        <v>84</v>
      </c>
      <c r="E26" s="101">
        <v>2020</v>
      </c>
      <c r="F26" s="100" t="s">
        <v>82</v>
      </c>
      <c r="G26" s="101">
        <v>2023</v>
      </c>
      <c r="H26" s="100">
        <v>0</v>
      </c>
      <c r="I26" s="100">
        <v>0</v>
      </c>
      <c r="J26" s="100" t="s">
        <v>82</v>
      </c>
      <c r="K26" s="63">
        <f>(0.18214846+0.09547694)*1.2</f>
        <v>0.33315048000000003</v>
      </c>
      <c r="L26" s="63">
        <v>4.7963631959999997</v>
      </c>
      <c r="M26" s="126">
        <v>44593</v>
      </c>
      <c r="N26" s="1" t="s">
        <v>82</v>
      </c>
      <c r="O26" s="63" t="s">
        <v>82</v>
      </c>
      <c r="P26" s="125">
        <f>I26</f>
        <v>0</v>
      </c>
      <c r="Q26" s="125">
        <f>I26</f>
        <v>0</v>
      </c>
      <c r="R26" s="125">
        <f>L26</f>
        <v>4.7963631959999997</v>
      </c>
      <c r="S26" s="125">
        <f>L26</f>
        <v>4.7963631959999997</v>
      </c>
      <c r="T26" s="125">
        <f t="shared" si="1"/>
        <v>0</v>
      </c>
      <c r="U26" s="125">
        <f t="shared" si="2"/>
        <v>4.7963631959999997</v>
      </c>
      <c r="V26" s="125">
        <f t="shared" si="3"/>
        <v>0</v>
      </c>
      <c r="W26" s="125">
        <f t="shared" si="4"/>
        <v>0</v>
      </c>
      <c r="X26" s="125">
        <f t="shared" si="5"/>
        <v>4.7963631959999997</v>
      </c>
      <c r="Y26" s="101">
        <f>Z26+AB26+AC26</f>
        <v>0</v>
      </c>
      <c r="Z26" s="101">
        <v>0</v>
      </c>
      <c r="AA26" s="101">
        <v>0</v>
      </c>
      <c r="AB26" s="101">
        <v>0</v>
      </c>
      <c r="AC26" s="101">
        <v>0</v>
      </c>
      <c r="AD26" s="101" t="s">
        <v>82</v>
      </c>
      <c r="AE26" s="101" t="s">
        <v>82</v>
      </c>
      <c r="AF26" s="101" t="s">
        <v>82</v>
      </c>
      <c r="AG26" s="101" t="s">
        <v>82</v>
      </c>
      <c r="AH26" s="101" t="s">
        <v>82</v>
      </c>
      <c r="AI26" s="100">
        <f>AJ26+AK26+AL26+AM26</f>
        <v>0</v>
      </c>
      <c r="AJ26" s="101">
        <v>0</v>
      </c>
      <c r="AK26" s="101">
        <v>0</v>
      </c>
      <c r="AL26" s="100">
        <v>0</v>
      </c>
      <c r="AM26" s="101">
        <v>0</v>
      </c>
      <c r="AN26" s="101">
        <f t="shared" ref="AN26:AN58" si="18">AO26+AP26+AQ26+AR26</f>
        <v>4.7963631959999997</v>
      </c>
      <c r="AO26" s="101">
        <v>0</v>
      </c>
      <c r="AP26" s="101">
        <v>0</v>
      </c>
      <c r="AQ26" s="101">
        <f>3.99696933*1.2</f>
        <v>4.7963631959999997</v>
      </c>
      <c r="AR26" s="101">
        <v>0</v>
      </c>
      <c r="AS26" s="100">
        <f t="shared" ref="AS26:AS78" si="19">AT26+AU26+AV26+AW26</f>
        <v>0</v>
      </c>
      <c r="AT26" s="101">
        <v>0</v>
      </c>
      <c r="AU26" s="100">
        <v>0</v>
      </c>
      <c r="AV26" s="100">
        <v>0</v>
      </c>
      <c r="AW26" s="100">
        <v>0</v>
      </c>
      <c r="AX26" s="101">
        <v>0</v>
      </c>
      <c r="AY26" s="100">
        <v>0</v>
      </c>
      <c r="AZ26" s="101">
        <v>0</v>
      </c>
      <c r="BA26" s="100">
        <v>0</v>
      </c>
      <c r="BB26" s="101">
        <v>0</v>
      </c>
      <c r="BC26" s="100">
        <f t="shared" ref="BC26:BC78" si="20">BD26+BE26+BF26+BG26</f>
        <v>0</v>
      </c>
      <c r="BD26" s="101">
        <v>0</v>
      </c>
      <c r="BE26" s="100">
        <v>0</v>
      </c>
      <c r="BF26" s="100">
        <v>0</v>
      </c>
      <c r="BG26" s="100">
        <v>0</v>
      </c>
      <c r="BH26" s="101">
        <v>0</v>
      </c>
      <c r="BI26" s="100">
        <v>0</v>
      </c>
      <c r="BJ26" s="101">
        <v>0</v>
      </c>
      <c r="BK26" s="100">
        <v>0</v>
      </c>
      <c r="BL26" s="101">
        <v>0</v>
      </c>
      <c r="BM26" s="100">
        <f t="shared" ref="BM26:BM78" si="21">BN26+BO26+BP26+BQ26</f>
        <v>0</v>
      </c>
      <c r="BN26" s="101">
        <v>0</v>
      </c>
      <c r="BO26" s="100">
        <v>0</v>
      </c>
      <c r="BP26" s="100">
        <v>0</v>
      </c>
      <c r="BQ26" s="100">
        <v>0</v>
      </c>
      <c r="BR26" s="101">
        <v>0</v>
      </c>
      <c r="BS26" s="100">
        <v>0</v>
      </c>
      <c r="BT26" s="101">
        <v>0</v>
      </c>
      <c r="BU26" s="100">
        <v>0</v>
      </c>
      <c r="BV26" s="101">
        <v>0</v>
      </c>
      <c r="BW26" s="100">
        <f t="shared" ref="BW26:BW78" si="22">BX26+BY26+BZ26+CA26</f>
        <v>0</v>
      </c>
      <c r="BX26" s="101">
        <v>0</v>
      </c>
      <c r="BY26" s="100">
        <v>0</v>
      </c>
      <c r="BZ26" s="100">
        <v>0</v>
      </c>
      <c r="CA26" s="100">
        <v>0</v>
      </c>
      <c r="CB26" s="101"/>
      <c r="CC26" s="101"/>
      <c r="CD26" s="101"/>
      <c r="CE26" s="101"/>
      <c r="CF26" s="101"/>
      <c r="CG26" s="101">
        <f>CH26+CI26+CJ26+CK26</f>
        <v>0</v>
      </c>
      <c r="CH26" s="101">
        <f>AJ26+AT26+BN26+BX26</f>
        <v>0</v>
      </c>
      <c r="CI26" s="101">
        <f>AK26+AU26+BE26+BO26+BY26</f>
        <v>0</v>
      </c>
      <c r="CJ26" s="101">
        <f>AL26+AV26+BP26+BZ26</f>
        <v>0</v>
      </c>
      <c r="CK26" s="101">
        <f>AM26+AW26+BG26+BQ26+CA26</f>
        <v>0</v>
      </c>
      <c r="CL26" s="125">
        <f t="shared" si="7"/>
        <v>4.7963631959999997</v>
      </c>
      <c r="CM26" s="101">
        <f>AO26</f>
        <v>0</v>
      </c>
      <c r="CN26" s="101">
        <f>AP26</f>
        <v>0</v>
      </c>
      <c r="CO26" s="125">
        <f t="shared" si="8"/>
        <v>4.7963631959999997</v>
      </c>
      <c r="CP26" s="101">
        <f>AR26</f>
        <v>0</v>
      </c>
      <c r="CQ26" s="101"/>
      <c r="CR26" s="19">
        <f t="shared" si="9"/>
        <v>0</v>
      </c>
    </row>
    <row r="27" spans="1:96" s="121" customFormat="1" ht="69" customHeight="1" x14ac:dyDescent="0.25">
      <c r="A27" s="97" t="s">
        <v>237</v>
      </c>
      <c r="B27" s="98" t="s">
        <v>238</v>
      </c>
      <c r="C27" s="99" t="s">
        <v>239</v>
      </c>
      <c r="D27" s="101" t="s">
        <v>260</v>
      </c>
      <c r="E27" s="101">
        <v>2023</v>
      </c>
      <c r="F27" s="100" t="s">
        <v>82</v>
      </c>
      <c r="G27" s="101">
        <v>2023</v>
      </c>
      <c r="H27" s="100">
        <v>0</v>
      </c>
      <c r="I27" s="100">
        <v>0</v>
      </c>
      <c r="J27" s="100" t="s">
        <v>82</v>
      </c>
      <c r="K27" s="63">
        <v>0</v>
      </c>
      <c r="L27" s="63">
        <v>0.14900000000000038</v>
      </c>
      <c r="M27" s="126">
        <v>44593</v>
      </c>
      <c r="N27" s="1" t="s">
        <v>82</v>
      </c>
      <c r="O27" s="63" t="s">
        <v>82</v>
      </c>
      <c r="P27" s="125">
        <f>I27</f>
        <v>0</v>
      </c>
      <c r="Q27" s="125">
        <f>I27</f>
        <v>0</v>
      </c>
      <c r="R27" s="125">
        <f>L27</f>
        <v>0.14900000000000038</v>
      </c>
      <c r="S27" s="125">
        <f>L27</f>
        <v>0.14900000000000038</v>
      </c>
      <c r="T27" s="125">
        <f t="shared" si="1"/>
        <v>0</v>
      </c>
      <c r="U27" s="125">
        <f t="shared" si="2"/>
        <v>0.14900000000000038</v>
      </c>
      <c r="V27" s="125">
        <f t="shared" si="3"/>
        <v>0</v>
      </c>
      <c r="W27" s="125">
        <f t="shared" si="4"/>
        <v>0</v>
      </c>
      <c r="X27" s="125">
        <f t="shared" si="5"/>
        <v>0.14900000000000038</v>
      </c>
      <c r="Y27" s="101">
        <f t="shared" ref="Y27:Y28" si="23">Z27+AB27+AC27</f>
        <v>0</v>
      </c>
      <c r="Z27" s="101">
        <v>0</v>
      </c>
      <c r="AA27" s="101">
        <v>0</v>
      </c>
      <c r="AB27" s="101">
        <v>0</v>
      </c>
      <c r="AC27" s="101">
        <v>0</v>
      </c>
      <c r="AD27" s="101" t="s">
        <v>82</v>
      </c>
      <c r="AE27" s="101" t="s">
        <v>82</v>
      </c>
      <c r="AF27" s="101" t="s">
        <v>82</v>
      </c>
      <c r="AG27" s="101" t="s">
        <v>82</v>
      </c>
      <c r="AH27" s="101" t="s">
        <v>82</v>
      </c>
      <c r="AI27" s="100">
        <f t="shared" ref="AI27:AI28" si="24">AJ27+AK27+AL27+AM27</f>
        <v>0</v>
      </c>
      <c r="AJ27" s="101">
        <v>0</v>
      </c>
      <c r="AK27" s="101">
        <v>0</v>
      </c>
      <c r="AL27" s="100">
        <v>0</v>
      </c>
      <c r="AM27" s="101">
        <v>0</v>
      </c>
      <c r="AN27" s="101">
        <f t="shared" si="18"/>
        <v>0.14900000000000038</v>
      </c>
      <c r="AO27" s="101">
        <v>0</v>
      </c>
      <c r="AP27" s="101">
        <v>0</v>
      </c>
      <c r="AQ27" s="101">
        <f>0.124166666666667*1.2</f>
        <v>0.14900000000000038</v>
      </c>
      <c r="AR27" s="101">
        <v>0</v>
      </c>
      <c r="AS27" s="100">
        <f t="shared" si="19"/>
        <v>0</v>
      </c>
      <c r="AT27" s="101">
        <v>0</v>
      </c>
      <c r="AU27" s="100">
        <v>0</v>
      </c>
      <c r="AV27" s="100">
        <v>0</v>
      </c>
      <c r="AW27" s="100">
        <v>0</v>
      </c>
      <c r="AX27" s="101">
        <v>0</v>
      </c>
      <c r="AY27" s="100">
        <v>0</v>
      </c>
      <c r="AZ27" s="101">
        <v>0</v>
      </c>
      <c r="BA27" s="100">
        <v>0</v>
      </c>
      <c r="BB27" s="101">
        <v>0</v>
      </c>
      <c r="BC27" s="100">
        <f t="shared" si="20"/>
        <v>0</v>
      </c>
      <c r="BD27" s="101">
        <v>0</v>
      </c>
      <c r="BE27" s="100">
        <v>0</v>
      </c>
      <c r="BF27" s="100">
        <v>0</v>
      </c>
      <c r="BG27" s="100">
        <v>0</v>
      </c>
      <c r="BH27" s="101">
        <v>0</v>
      </c>
      <c r="BI27" s="100">
        <v>0</v>
      </c>
      <c r="BJ27" s="101">
        <v>0</v>
      </c>
      <c r="BK27" s="100">
        <v>0</v>
      </c>
      <c r="BL27" s="101">
        <v>0</v>
      </c>
      <c r="BM27" s="100">
        <f t="shared" si="21"/>
        <v>0</v>
      </c>
      <c r="BN27" s="101">
        <v>0</v>
      </c>
      <c r="BO27" s="100">
        <v>0</v>
      </c>
      <c r="BP27" s="100">
        <v>0</v>
      </c>
      <c r="BQ27" s="100">
        <v>0</v>
      </c>
      <c r="BR27" s="101">
        <v>0</v>
      </c>
      <c r="BS27" s="100">
        <v>0</v>
      </c>
      <c r="BT27" s="101">
        <v>0</v>
      </c>
      <c r="BU27" s="100">
        <v>0</v>
      </c>
      <c r="BV27" s="101">
        <v>0</v>
      </c>
      <c r="BW27" s="100">
        <f t="shared" si="22"/>
        <v>0</v>
      </c>
      <c r="BX27" s="101">
        <v>0</v>
      </c>
      <c r="BY27" s="100">
        <v>0</v>
      </c>
      <c r="BZ27" s="100">
        <v>0</v>
      </c>
      <c r="CA27" s="100">
        <v>0</v>
      </c>
      <c r="CB27" s="101"/>
      <c r="CC27" s="101"/>
      <c r="CD27" s="101"/>
      <c r="CE27" s="101"/>
      <c r="CF27" s="101"/>
      <c r="CG27" s="101">
        <f t="shared" ref="CG27:CG28" si="25">CH27+CI27+CJ27+CK27</f>
        <v>0</v>
      </c>
      <c r="CH27" s="101">
        <f t="shared" ref="CH27:CH28" si="26">AJ27+AT27+BN27+BX27</f>
        <v>0</v>
      </c>
      <c r="CI27" s="101">
        <f t="shared" ref="CI27:CI28" si="27">AK27+AU27+BE27+BO27+BY27</f>
        <v>0</v>
      </c>
      <c r="CJ27" s="101">
        <f t="shared" ref="CJ27:CJ28" si="28">AL27+AV27+BP27+BZ27</f>
        <v>0</v>
      </c>
      <c r="CK27" s="101">
        <f t="shared" ref="CK27:CK28" si="29">AM27+AW27+BG27+BQ27+CA27</f>
        <v>0</v>
      </c>
      <c r="CL27" s="125">
        <f t="shared" si="7"/>
        <v>0.14900000000000038</v>
      </c>
      <c r="CM27" s="101">
        <f t="shared" ref="CM27:CM28" si="30">AO27</f>
        <v>0</v>
      </c>
      <c r="CN27" s="101">
        <f t="shared" ref="CN27:CN28" si="31">AP27</f>
        <v>0</v>
      </c>
      <c r="CO27" s="125">
        <f t="shared" si="8"/>
        <v>0.14900000000000038</v>
      </c>
      <c r="CP27" s="101">
        <f t="shared" ref="CP27:CP28" si="32">AR27</f>
        <v>0</v>
      </c>
      <c r="CQ27" s="101"/>
      <c r="CR27" s="19">
        <f t="shared" si="9"/>
        <v>0</v>
      </c>
    </row>
    <row r="28" spans="1:96" s="121" customFormat="1" ht="69" customHeight="1" x14ac:dyDescent="0.25">
      <c r="A28" s="97" t="s">
        <v>240</v>
      </c>
      <c r="B28" s="98" t="s">
        <v>241</v>
      </c>
      <c r="C28" s="99" t="s">
        <v>242</v>
      </c>
      <c r="D28" s="101" t="s">
        <v>260</v>
      </c>
      <c r="E28" s="101">
        <v>2023</v>
      </c>
      <c r="F28" s="100" t="s">
        <v>82</v>
      </c>
      <c r="G28" s="101">
        <v>2023</v>
      </c>
      <c r="H28" s="100">
        <v>0</v>
      </c>
      <c r="I28" s="100">
        <v>0</v>
      </c>
      <c r="J28" s="100" t="s">
        <v>82</v>
      </c>
      <c r="K28" s="63">
        <v>0</v>
      </c>
      <c r="L28" s="63">
        <v>1.0902999999999996</v>
      </c>
      <c r="M28" s="126">
        <v>44593</v>
      </c>
      <c r="N28" s="1" t="s">
        <v>82</v>
      </c>
      <c r="O28" s="63" t="s">
        <v>82</v>
      </c>
      <c r="P28" s="125">
        <f>I28</f>
        <v>0</v>
      </c>
      <c r="Q28" s="125">
        <f>I28</f>
        <v>0</v>
      </c>
      <c r="R28" s="125">
        <f>L28</f>
        <v>1.0902999999999996</v>
      </c>
      <c r="S28" s="125">
        <f>L28</f>
        <v>1.0902999999999996</v>
      </c>
      <c r="T28" s="125">
        <f t="shared" si="1"/>
        <v>0</v>
      </c>
      <c r="U28" s="125">
        <f t="shared" si="2"/>
        <v>1.0902999999999996</v>
      </c>
      <c r="V28" s="125">
        <f t="shared" si="3"/>
        <v>0</v>
      </c>
      <c r="W28" s="125">
        <f t="shared" si="4"/>
        <v>0</v>
      </c>
      <c r="X28" s="125">
        <f t="shared" si="5"/>
        <v>1.0902999999999996</v>
      </c>
      <c r="Y28" s="101">
        <f t="shared" si="23"/>
        <v>0</v>
      </c>
      <c r="Z28" s="101">
        <v>0</v>
      </c>
      <c r="AA28" s="101">
        <v>0</v>
      </c>
      <c r="AB28" s="101">
        <v>0</v>
      </c>
      <c r="AC28" s="101">
        <v>0</v>
      </c>
      <c r="AD28" s="101" t="s">
        <v>82</v>
      </c>
      <c r="AE28" s="101" t="s">
        <v>82</v>
      </c>
      <c r="AF28" s="101" t="s">
        <v>82</v>
      </c>
      <c r="AG28" s="101" t="s">
        <v>82</v>
      </c>
      <c r="AH28" s="101" t="s">
        <v>82</v>
      </c>
      <c r="AI28" s="100">
        <f t="shared" si="24"/>
        <v>0</v>
      </c>
      <c r="AJ28" s="101">
        <v>0</v>
      </c>
      <c r="AK28" s="101">
        <v>0</v>
      </c>
      <c r="AL28" s="100">
        <v>0</v>
      </c>
      <c r="AM28" s="101">
        <v>0</v>
      </c>
      <c r="AN28" s="101">
        <f t="shared" si="18"/>
        <v>1.0902999999999996</v>
      </c>
      <c r="AO28" s="101">
        <v>0</v>
      </c>
      <c r="AP28" s="101">
        <v>0</v>
      </c>
      <c r="AQ28" s="101">
        <f>0.908583333333333*1.2</f>
        <v>1.0902999999999996</v>
      </c>
      <c r="AR28" s="101">
        <v>0</v>
      </c>
      <c r="AS28" s="100">
        <f t="shared" si="19"/>
        <v>0</v>
      </c>
      <c r="AT28" s="101">
        <v>0</v>
      </c>
      <c r="AU28" s="100">
        <v>0</v>
      </c>
      <c r="AV28" s="100">
        <v>0</v>
      </c>
      <c r="AW28" s="100">
        <v>0</v>
      </c>
      <c r="AX28" s="101">
        <v>0</v>
      </c>
      <c r="AY28" s="100">
        <v>0</v>
      </c>
      <c r="AZ28" s="101">
        <v>0</v>
      </c>
      <c r="BA28" s="100">
        <v>0</v>
      </c>
      <c r="BB28" s="101">
        <v>0</v>
      </c>
      <c r="BC28" s="100">
        <f t="shared" si="20"/>
        <v>0</v>
      </c>
      <c r="BD28" s="101">
        <v>0</v>
      </c>
      <c r="BE28" s="100">
        <v>0</v>
      </c>
      <c r="BF28" s="100">
        <v>0</v>
      </c>
      <c r="BG28" s="100">
        <v>0</v>
      </c>
      <c r="BH28" s="101">
        <v>0</v>
      </c>
      <c r="BI28" s="100">
        <v>0</v>
      </c>
      <c r="BJ28" s="101">
        <v>0</v>
      </c>
      <c r="BK28" s="100">
        <v>0</v>
      </c>
      <c r="BL28" s="101">
        <v>0</v>
      </c>
      <c r="BM28" s="100">
        <f t="shared" si="21"/>
        <v>0</v>
      </c>
      <c r="BN28" s="101">
        <v>0</v>
      </c>
      <c r="BO28" s="100">
        <v>0</v>
      </c>
      <c r="BP28" s="100">
        <v>0</v>
      </c>
      <c r="BQ28" s="100">
        <v>0</v>
      </c>
      <c r="BR28" s="101">
        <v>0</v>
      </c>
      <c r="BS28" s="100">
        <v>0</v>
      </c>
      <c r="BT28" s="101">
        <v>0</v>
      </c>
      <c r="BU28" s="100">
        <v>0</v>
      </c>
      <c r="BV28" s="101">
        <v>0</v>
      </c>
      <c r="BW28" s="100">
        <f t="shared" si="22"/>
        <v>0</v>
      </c>
      <c r="BX28" s="101">
        <v>0</v>
      </c>
      <c r="BY28" s="100">
        <v>0</v>
      </c>
      <c r="BZ28" s="100">
        <v>0</v>
      </c>
      <c r="CA28" s="100">
        <v>0</v>
      </c>
      <c r="CB28" s="101"/>
      <c r="CC28" s="101"/>
      <c r="CD28" s="101"/>
      <c r="CE28" s="101"/>
      <c r="CF28" s="101"/>
      <c r="CG28" s="101">
        <f t="shared" si="25"/>
        <v>0</v>
      </c>
      <c r="CH28" s="101">
        <f t="shared" si="26"/>
        <v>0</v>
      </c>
      <c r="CI28" s="101">
        <f t="shared" si="27"/>
        <v>0</v>
      </c>
      <c r="CJ28" s="101">
        <f t="shared" si="28"/>
        <v>0</v>
      </c>
      <c r="CK28" s="101">
        <f t="shared" si="29"/>
        <v>0</v>
      </c>
      <c r="CL28" s="125">
        <f t="shared" si="7"/>
        <v>1.0902999999999996</v>
      </c>
      <c r="CM28" s="101">
        <f t="shared" si="30"/>
        <v>0</v>
      </c>
      <c r="CN28" s="101">
        <f t="shared" si="31"/>
        <v>0</v>
      </c>
      <c r="CO28" s="125">
        <f t="shared" si="8"/>
        <v>1.0902999999999996</v>
      </c>
      <c r="CP28" s="101">
        <f t="shared" si="32"/>
        <v>0</v>
      </c>
      <c r="CQ28" s="101"/>
      <c r="CR28" s="19">
        <f t="shared" si="9"/>
        <v>0</v>
      </c>
    </row>
    <row r="29" spans="1:96" ht="64.5" customHeight="1" x14ac:dyDescent="0.25">
      <c r="A29" s="60" t="s">
        <v>109</v>
      </c>
      <c r="B29" s="61" t="s">
        <v>110</v>
      </c>
      <c r="C29" s="62" t="s">
        <v>88</v>
      </c>
      <c r="D29" s="63" t="s">
        <v>82</v>
      </c>
      <c r="E29" s="63" t="s">
        <v>82</v>
      </c>
      <c r="F29" s="64" t="s">
        <v>82</v>
      </c>
      <c r="G29" s="63" t="s">
        <v>82</v>
      </c>
      <c r="H29" s="63">
        <v>0</v>
      </c>
      <c r="I29" s="64">
        <v>0</v>
      </c>
      <c r="J29" s="63" t="s">
        <v>83</v>
      </c>
      <c r="K29" s="64">
        <v>0</v>
      </c>
      <c r="L29" s="64">
        <v>0</v>
      </c>
      <c r="M29" s="63" t="s">
        <v>83</v>
      </c>
      <c r="N29" s="1" t="s">
        <v>82</v>
      </c>
      <c r="O29" s="63" t="s">
        <v>83</v>
      </c>
      <c r="P29" s="124">
        <f>I29</f>
        <v>0</v>
      </c>
      <c r="Q29" s="124">
        <f>I29</f>
        <v>0</v>
      </c>
      <c r="R29" s="124">
        <f>L29</f>
        <v>0</v>
      </c>
      <c r="S29" s="124">
        <f>L29</f>
        <v>0</v>
      </c>
      <c r="T29" s="124">
        <f t="shared" si="1"/>
        <v>0</v>
      </c>
      <c r="U29" s="124">
        <f t="shared" si="2"/>
        <v>0</v>
      </c>
      <c r="V29" s="124">
        <f t="shared" si="3"/>
        <v>0</v>
      </c>
      <c r="W29" s="124">
        <f t="shared" si="4"/>
        <v>0</v>
      </c>
      <c r="X29" s="124">
        <f t="shared" si="5"/>
        <v>0</v>
      </c>
      <c r="Y29" s="63">
        <v>0</v>
      </c>
      <c r="Z29" s="63">
        <v>0</v>
      </c>
      <c r="AA29" s="63">
        <v>0</v>
      </c>
      <c r="AB29" s="63">
        <v>0</v>
      </c>
      <c r="AC29" s="63">
        <v>0</v>
      </c>
      <c r="AD29" s="63" t="s">
        <v>82</v>
      </c>
      <c r="AE29" s="63" t="s">
        <v>82</v>
      </c>
      <c r="AF29" s="63" t="s">
        <v>82</v>
      </c>
      <c r="AG29" s="63" t="s">
        <v>82</v>
      </c>
      <c r="AH29" s="63" t="s">
        <v>82</v>
      </c>
      <c r="AI29" s="64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f t="shared" si="18"/>
        <v>0</v>
      </c>
      <c r="AO29" s="63">
        <v>0</v>
      </c>
      <c r="AP29" s="63">
        <v>0</v>
      </c>
      <c r="AQ29" s="63">
        <v>0</v>
      </c>
      <c r="AR29" s="63">
        <v>0</v>
      </c>
      <c r="AS29" s="64">
        <f t="shared" si="19"/>
        <v>0</v>
      </c>
      <c r="AT29" s="63">
        <v>0</v>
      </c>
      <c r="AU29" s="63">
        <v>0</v>
      </c>
      <c r="AV29" s="64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4">
        <f t="shared" si="20"/>
        <v>0</v>
      </c>
      <c r="BD29" s="63">
        <v>0</v>
      </c>
      <c r="BE29" s="63">
        <v>0</v>
      </c>
      <c r="BF29" s="64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f t="shared" si="21"/>
        <v>0</v>
      </c>
      <c r="BN29" s="63">
        <v>0</v>
      </c>
      <c r="BO29" s="63">
        <v>0</v>
      </c>
      <c r="BP29" s="64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3">
        <v>0</v>
      </c>
      <c r="BW29" s="64">
        <f t="shared" si="22"/>
        <v>0</v>
      </c>
      <c r="BX29" s="63">
        <v>0</v>
      </c>
      <c r="BY29" s="63">
        <v>0</v>
      </c>
      <c r="BZ29" s="64">
        <v>0</v>
      </c>
      <c r="CA29" s="63">
        <v>0</v>
      </c>
      <c r="CB29" s="63">
        <v>0</v>
      </c>
      <c r="CC29" s="63">
        <v>0</v>
      </c>
      <c r="CD29" s="63">
        <v>0</v>
      </c>
      <c r="CE29" s="63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124">
        <f t="shared" si="7"/>
        <v>0</v>
      </c>
      <c r="CM29" s="63">
        <v>0</v>
      </c>
      <c r="CN29" s="63">
        <v>0</v>
      </c>
      <c r="CO29" s="124">
        <f t="shared" si="8"/>
        <v>0</v>
      </c>
      <c r="CP29" s="63">
        <v>0</v>
      </c>
      <c r="CQ29" s="63" t="s">
        <v>82</v>
      </c>
      <c r="CR29" s="19">
        <f t="shared" si="9"/>
        <v>0</v>
      </c>
    </row>
    <row r="30" spans="1:96" ht="54.75" customHeight="1" x14ac:dyDescent="0.25">
      <c r="A30" s="60" t="s">
        <v>111</v>
      </c>
      <c r="B30" s="61" t="s">
        <v>112</v>
      </c>
      <c r="C30" s="62" t="s">
        <v>88</v>
      </c>
      <c r="D30" s="63" t="s">
        <v>82</v>
      </c>
      <c r="E30" s="63" t="s">
        <v>82</v>
      </c>
      <c r="F30" s="64" t="s">
        <v>82</v>
      </c>
      <c r="G30" s="63" t="s">
        <v>82</v>
      </c>
      <c r="H30" s="63">
        <v>0</v>
      </c>
      <c r="I30" s="64">
        <v>0</v>
      </c>
      <c r="J30" s="63" t="s">
        <v>83</v>
      </c>
      <c r="K30" s="64">
        <v>0</v>
      </c>
      <c r="L30" s="64">
        <v>0</v>
      </c>
      <c r="M30" s="63" t="s">
        <v>83</v>
      </c>
      <c r="N30" s="1" t="s">
        <v>82</v>
      </c>
      <c r="O30" s="63" t="s">
        <v>83</v>
      </c>
      <c r="P30" s="124">
        <f>I30</f>
        <v>0</v>
      </c>
      <c r="Q30" s="124">
        <f>I30</f>
        <v>0</v>
      </c>
      <c r="R30" s="124">
        <f>L30</f>
        <v>0</v>
      </c>
      <c r="S30" s="124">
        <f>L30</f>
        <v>0</v>
      </c>
      <c r="T30" s="124">
        <f t="shared" si="1"/>
        <v>0</v>
      </c>
      <c r="U30" s="124">
        <f t="shared" si="2"/>
        <v>0</v>
      </c>
      <c r="V30" s="124">
        <f t="shared" si="3"/>
        <v>0</v>
      </c>
      <c r="W30" s="124">
        <f t="shared" si="4"/>
        <v>0</v>
      </c>
      <c r="X30" s="124">
        <f t="shared" si="5"/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 t="s">
        <v>82</v>
      </c>
      <c r="AE30" s="63" t="s">
        <v>82</v>
      </c>
      <c r="AF30" s="63" t="s">
        <v>82</v>
      </c>
      <c r="AG30" s="63" t="s">
        <v>82</v>
      </c>
      <c r="AH30" s="63" t="s">
        <v>82</v>
      </c>
      <c r="AI30" s="64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f t="shared" si="18"/>
        <v>0</v>
      </c>
      <c r="AO30" s="63">
        <v>0</v>
      </c>
      <c r="AP30" s="63">
        <v>0</v>
      </c>
      <c r="AQ30" s="63">
        <v>0</v>
      </c>
      <c r="AR30" s="63">
        <v>0</v>
      </c>
      <c r="AS30" s="64">
        <f t="shared" si="19"/>
        <v>0</v>
      </c>
      <c r="AT30" s="63">
        <v>0</v>
      </c>
      <c r="AU30" s="63">
        <v>0</v>
      </c>
      <c r="AV30" s="64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4">
        <f t="shared" si="20"/>
        <v>0</v>
      </c>
      <c r="BD30" s="63">
        <v>0</v>
      </c>
      <c r="BE30" s="63">
        <v>0</v>
      </c>
      <c r="BF30" s="64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f t="shared" si="21"/>
        <v>0</v>
      </c>
      <c r="BN30" s="63">
        <v>0</v>
      </c>
      <c r="BO30" s="63">
        <v>0</v>
      </c>
      <c r="BP30" s="64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3">
        <v>0</v>
      </c>
      <c r="BW30" s="64">
        <f t="shared" si="22"/>
        <v>0</v>
      </c>
      <c r="BX30" s="63">
        <v>0</v>
      </c>
      <c r="BY30" s="63">
        <v>0</v>
      </c>
      <c r="BZ30" s="64">
        <v>0</v>
      </c>
      <c r="CA30" s="63">
        <v>0</v>
      </c>
      <c r="CB30" s="63">
        <v>0</v>
      </c>
      <c r="CC30" s="63">
        <v>0</v>
      </c>
      <c r="CD30" s="63">
        <v>0</v>
      </c>
      <c r="CE30" s="63">
        <v>0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124">
        <f t="shared" si="7"/>
        <v>0</v>
      </c>
      <c r="CM30" s="63">
        <v>0</v>
      </c>
      <c r="CN30" s="63">
        <v>0</v>
      </c>
      <c r="CO30" s="124">
        <f t="shared" si="8"/>
        <v>0</v>
      </c>
      <c r="CP30" s="63">
        <v>0</v>
      </c>
      <c r="CQ30" s="63" t="s">
        <v>82</v>
      </c>
      <c r="CR30" s="19">
        <f t="shared" si="9"/>
        <v>0</v>
      </c>
    </row>
    <row r="31" spans="1:96" ht="45" customHeight="1" x14ac:dyDescent="0.25">
      <c r="A31" s="60" t="s">
        <v>113</v>
      </c>
      <c r="B31" s="61" t="s">
        <v>114</v>
      </c>
      <c r="C31" s="62" t="s">
        <v>88</v>
      </c>
      <c r="D31" s="63" t="s">
        <v>82</v>
      </c>
      <c r="E31" s="63" t="s">
        <v>82</v>
      </c>
      <c r="F31" s="64" t="s">
        <v>82</v>
      </c>
      <c r="G31" s="63" t="s">
        <v>82</v>
      </c>
      <c r="H31" s="63">
        <v>0</v>
      </c>
      <c r="I31" s="64">
        <v>0</v>
      </c>
      <c r="J31" s="63" t="s">
        <v>83</v>
      </c>
      <c r="K31" s="64">
        <v>0</v>
      </c>
      <c r="L31" s="64">
        <v>0</v>
      </c>
      <c r="M31" s="63" t="s">
        <v>83</v>
      </c>
      <c r="N31" s="1" t="s">
        <v>82</v>
      </c>
      <c r="O31" s="63" t="s">
        <v>83</v>
      </c>
      <c r="P31" s="124">
        <f>I31</f>
        <v>0</v>
      </c>
      <c r="Q31" s="124">
        <f>I31</f>
        <v>0</v>
      </c>
      <c r="R31" s="124">
        <f>L31</f>
        <v>0</v>
      </c>
      <c r="S31" s="124">
        <f>L31</f>
        <v>0</v>
      </c>
      <c r="T31" s="124">
        <f t="shared" si="1"/>
        <v>0</v>
      </c>
      <c r="U31" s="124">
        <f t="shared" si="2"/>
        <v>0</v>
      </c>
      <c r="V31" s="124">
        <f t="shared" si="3"/>
        <v>0</v>
      </c>
      <c r="W31" s="124">
        <f t="shared" si="4"/>
        <v>0</v>
      </c>
      <c r="X31" s="124">
        <f t="shared" si="5"/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 t="s">
        <v>82</v>
      </c>
      <c r="AE31" s="63" t="s">
        <v>82</v>
      </c>
      <c r="AF31" s="63" t="s">
        <v>82</v>
      </c>
      <c r="AG31" s="63" t="s">
        <v>82</v>
      </c>
      <c r="AH31" s="63" t="s">
        <v>82</v>
      </c>
      <c r="AI31" s="64">
        <v>0</v>
      </c>
      <c r="AJ31" s="63">
        <v>0</v>
      </c>
      <c r="AK31" s="63">
        <v>0</v>
      </c>
      <c r="AL31" s="64">
        <v>0</v>
      </c>
      <c r="AM31" s="63">
        <v>0</v>
      </c>
      <c r="AN31" s="63">
        <f t="shared" si="18"/>
        <v>0</v>
      </c>
      <c r="AO31" s="63">
        <v>0</v>
      </c>
      <c r="AP31" s="63">
        <v>0</v>
      </c>
      <c r="AQ31" s="63">
        <v>0</v>
      </c>
      <c r="AR31" s="63">
        <v>0</v>
      </c>
      <c r="AS31" s="64">
        <f t="shared" si="19"/>
        <v>0</v>
      </c>
      <c r="AT31" s="63">
        <v>0</v>
      </c>
      <c r="AU31" s="63">
        <v>0</v>
      </c>
      <c r="AV31" s="64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4">
        <f t="shared" si="20"/>
        <v>0</v>
      </c>
      <c r="BD31" s="63">
        <v>0</v>
      </c>
      <c r="BE31" s="63">
        <v>0</v>
      </c>
      <c r="BF31" s="64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f t="shared" si="21"/>
        <v>0</v>
      </c>
      <c r="BN31" s="63">
        <v>0</v>
      </c>
      <c r="BO31" s="63">
        <v>0</v>
      </c>
      <c r="BP31" s="64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3">
        <v>0</v>
      </c>
      <c r="BW31" s="64">
        <f t="shared" si="22"/>
        <v>0</v>
      </c>
      <c r="BX31" s="63">
        <v>0</v>
      </c>
      <c r="BY31" s="63">
        <v>0</v>
      </c>
      <c r="BZ31" s="64">
        <v>0</v>
      </c>
      <c r="CA31" s="63">
        <v>0</v>
      </c>
      <c r="CB31" s="63">
        <v>0</v>
      </c>
      <c r="CC31" s="63">
        <v>0</v>
      </c>
      <c r="CD31" s="63">
        <v>0</v>
      </c>
      <c r="CE31" s="63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124">
        <f t="shared" si="7"/>
        <v>0</v>
      </c>
      <c r="CM31" s="63">
        <v>0</v>
      </c>
      <c r="CN31" s="63">
        <v>0</v>
      </c>
      <c r="CO31" s="124">
        <f t="shared" si="8"/>
        <v>0</v>
      </c>
      <c r="CP31" s="63">
        <v>0</v>
      </c>
      <c r="CQ31" s="63" t="s">
        <v>82</v>
      </c>
      <c r="CR31" s="19">
        <f t="shared" si="9"/>
        <v>0</v>
      </c>
    </row>
    <row r="32" spans="1:96" ht="67.5" customHeight="1" x14ac:dyDescent="0.25">
      <c r="A32" s="60" t="s">
        <v>115</v>
      </c>
      <c r="B32" s="61" t="s">
        <v>116</v>
      </c>
      <c r="C32" s="62" t="s">
        <v>88</v>
      </c>
      <c r="D32" s="63" t="s">
        <v>82</v>
      </c>
      <c r="E32" s="63" t="s">
        <v>82</v>
      </c>
      <c r="F32" s="64" t="s">
        <v>82</v>
      </c>
      <c r="G32" s="63" t="s">
        <v>82</v>
      </c>
      <c r="H32" s="63">
        <v>0</v>
      </c>
      <c r="I32" s="64">
        <v>0</v>
      </c>
      <c r="J32" s="63" t="s">
        <v>83</v>
      </c>
      <c r="K32" s="64">
        <v>0</v>
      </c>
      <c r="L32" s="64">
        <v>0</v>
      </c>
      <c r="M32" s="63" t="s">
        <v>83</v>
      </c>
      <c r="N32" s="1" t="s">
        <v>82</v>
      </c>
      <c r="O32" s="63" t="s">
        <v>83</v>
      </c>
      <c r="P32" s="124">
        <f>I32</f>
        <v>0</v>
      </c>
      <c r="Q32" s="124">
        <f>I32</f>
        <v>0</v>
      </c>
      <c r="R32" s="124">
        <f>L32</f>
        <v>0</v>
      </c>
      <c r="S32" s="124">
        <f>L32</f>
        <v>0</v>
      </c>
      <c r="T32" s="124">
        <f t="shared" si="1"/>
        <v>0</v>
      </c>
      <c r="U32" s="124">
        <f t="shared" si="2"/>
        <v>0</v>
      </c>
      <c r="V32" s="124">
        <f t="shared" si="3"/>
        <v>0</v>
      </c>
      <c r="W32" s="124">
        <f t="shared" si="4"/>
        <v>0</v>
      </c>
      <c r="X32" s="124">
        <f t="shared" si="5"/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 t="s">
        <v>82</v>
      </c>
      <c r="AE32" s="63" t="s">
        <v>82</v>
      </c>
      <c r="AF32" s="63" t="s">
        <v>82</v>
      </c>
      <c r="AG32" s="63" t="s">
        <v>82</v>
      </c>
      <c r="AH32" s="63" t="s">
        <v>82</v>
      </c>
      <c r="AI32" s="64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f t="shared" si="18"/>
        <v>0</v>
      </c>
      <c r="AO32" s="63">
        <v>0</v>
      </c>
      <c r="AP32" s="63">
        <v>0</v>
      </c>
      <c r="AQ32" s="63">
        <v>0</v>
      </c>
      <c r="AR32" s="63">
        <v>0</v>
      </c>
      <c r="AS32" s="64">
        <f t="shared" si="19"/>
        <v>0</v>
      </c>
      <c r="AT32" s="63">
        <v>0</v>
      </c>
      <c r="AU32" s="63">
        <v>0</v>
      </c>
      <c r="AV32" s="64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4">
        <f t="shared" si="20"/>
        <v>0</v>
      </c>
      <c r="BD32" s="63">
        <v>0</v>
      </c>
      <c r="BE32" s="63">
        <v>0</v>
      </c>
      <c r="BF32" s="64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f t="shared" si="21"/>
        <v>0</v>
      </c>
      <c r="BN32" s="63">
        <v>0</v>
      </c>
      <c r="BO32" s="63">
        <v>0</v>
      </c>
      <c r="BP32" s="64">
        <v>0</v>
      </c>
      <c r="BQ32" s="63">
        <v>0</v>
      </c>
      <c r="BR32" s="63">
        <v>0</v>
      </c>
      <c r="BS32" s="63">
        <v>0</v>
      </c>
      <c r="BT32" s="63">
        <v>0</v>
      </c>
      <c r="BU32" s="63">
        <v>0</v>
      </c>
      <c r="BV32" s="63">
        <v>0</v>
      </c>
      <c r="BW32" s="64">
        <f t="shared" si="22"/>
        <v>0</v>
      </c>
      <c r="BX32" s="63">
        <v>0</v>
      </c>
      <c r="BY32" s="63">
        <v>0</v>
      </c>
      <c r="BZ32" s="64">
        <v>0</v>
      </c>
      <c r="CA32" s="63">
        <v>0</v>
      </c>
      <c r="CB32" s="63">
        <v>0</v>
      </c>
      <c r="CC32" s="63">
        <v>0</v>
      </c>
      <c r="CD32" s="63">
        <v>0</v>
      </c>
      <c r="CE32" s="63">
        <v>0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124">
        <f t="shared" si="7"/>
        <v>0</v>
      </c>
      <c r="CM32" s="63">
        <v>0</v>
      </c>
      <c r="CN32" s="63">
        <v>0</v>
      </c>
      <c r="CO32" s="124">
        <f t="shared" si="8"/>
        <v>0</v>
      </c>
      <c r="CP32" s="63">
        <v>0</v>
      </c>
      <c r="CQ32" s="63" t="s">
        <v>82</v>
      </c>
      <c r="CR32" s="19">
        <f t="shared" si="9"/>
        <v>0</v>
      </c>
    </row>
    <row r="33" spans="1:96" ht="45" customHeight="1" x14ac:dyDescent="0.25">
      <c r="A33" s="60" t="s">
        <v>117</v>
      </c>
      <c r="B33" s="61" t="s">
        <v>118</v>
      </c>
      <c r="C33" s="62" t="s">
        <v>88</v>
      </c>
      <c r="D33" s="63" t="s">
        <v>82</v>
      </c>
      <c r="E33" s="63" t="s">
        <v>82</v>
      </c>
      <c r="F33" s="64" t="s">
        <v>82</v>
      </c>
      <c r="G33" s="63" t="s">
        <v>82</v>
      </c>
      <c r="H33" s="63">
        <v>0</v>
      </c>
      <c r="I33" s="64">
        <v>0</v>
      </c>
      <c r="J33" s="63" t="s">
        <v>83</v>
      </c>
      <c r="K33" s="64">
        <v>0</v>
      </c>
      <c r="L33" s="64">
        <v>0</v>
      </c>
      <c r="M33" s="63" t="s">
        <v>83</v>
      </c>
      <c r="N33" s="1" t="s">
        <v>82</v>
      </c>
      <c r="O33" s="63" t="s">
        <v>83</v>
      </c>
      <c r="P33" s="124">
        <f>I33</f>
        <v>0</v>
      </c>
      <c r="Q33" s="124">
        <f>I33</f>
        <v>0</v>
      </c>
      <c r="R33" s="124">
        <f>L33</f>
        <v>0</v>
      </c>
      <c r="S33" s="124">
        <f>L33</f>
        <v>0</v>
      </c>
      <c r="T33" s="124">
        <f t="shared" si="1"/>
        <v>0</v>
      </c>
      <c r="U33" s="124">
        <f t="shared" si="2"/>
        <v>0</v>
      </c>
      <c r="V33" s="124">
        <f t="shared" si="3"/>
        <v>0</v>
      </c>
      <c r="W33" s="124">
        <f t="shared" si="4"/>
        <v>0</v>
      </c>
      <c r="X33" s="124">
        <f t="shared" si="5"/>
        <v>0</v>
      </c>
      <c r="Y33" s="63">
        <v>0</v>
      </c>
      <c r="Z33" s="63">
        <v>0</v>
      </c>
      <c r="AA33" s="63">
        <v>0</v>
      </c>
      <c r="AB33" s="63">
        <v>0</v>
      </c>
      <c r="AC33" s="63">
        <v>0</v>
      </c>
      <c r="AD33" s="63" t="s">
        <v>82</v>
      </c>
      <c r="AE33" s="63" t="s">
        <v>82</v>
      </c>
      <c r="AF33" s="63" t="s">
        <v>82</v>
      </c>
      <c r="AG33" s="63" t="s">
        <v>82</v>
      </c>
      <c r="AH33" s="63" t="s">
        <v>82</v>
      </c>
      <c r="AI33" s="64">
        <v>0</v>
      </c>
      <c r="AJ33" s="63">
        <v>0</v>
      </c>
      <c r="AK33" s="63">
        <v>0</v>
      </c>
      <c r="AL33" s="64">
        <v>0</v>
      </c>
      <c r="AM33" s="63">
        <v>0</v>
      </c>
      <c r="AN33" s="63">
        <f t="shared" si="18"/>
        <v>0</v>
      </c>
      <c r="AO33" s="63">
        <v>0</v>
      </c>
      <c r="AP33" s="63">
        <v>0</v>
      </c>
      <c r="AQ33" s="63">
        <v>0</v>
      </c>
      <c r="AR33" s="63">
        <v>0</v>
      </c>
      <c r="AS33" s="64">
        <f t="shared" si="19"/>
        <v>0</v>
      </c>
      <c r="AT33" s="63">
        <v>0</v>
      </c>
      <c r="AU33" s="63">
        <v>0</v>
      </c>
      <c r="AV33" s="64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4">
        <f t="shared" si="20"/>
        <v>0</v>
      </c>
      <c r="BD33" s="63">
        <v>0</v>
      </c>
      <c r="BE33" s="63">
        <v>0</v>
      </c>
      <c r="BF33" s="64">
        <v>0</v>
      </c>
      <c r="BG33" s="63">
        <v>0</v>
      </c>
      <c r="BH33" s="63">
        <v>0</v>
      </c>
      <c r="BI33" s="63">
        <v>0</v>
      </c>
      <c r="BJ33" s="63">
        <v>0</v>
      </c>
      <c r="BK33" s="63">
        <v>0</v>
      </c>
      <c r="BL33" s="63">
        <v>0</v>
      </c>
      <c r="BM33" s="64">
        <f t="shared" si="21"/>
        <v>0</v>
      </c>
      <c r="BN33" s="63">
        <v>0</v>
      </c>
      <c r="BO33" s="63">
        <v>0</v>
      </c>
      <c r="BP33" s="64">
        <v>0</v>
      </c>
      <c r="BQ33" s="63">
        <v>0</v>
      </c>
      <c r="BR33" s="63">
        <v>0</v>
      </c>
      <c r="BS33" s="63">
        <v>0</v>
      </c>
      <c r="BT33" s="63">
        <v>0</v>
      </c>
      <c r="BU33" s="63">
        <v>0</v>
      </c>
      <c r="BV33" s="63">
        <v>0</v>
      </c>
      <c r="BW33" s="64">
        <f t="shared" si="22"/>
        <v>0</v>
      </c>
      <c r="BX33" s="63">
        <v>0</v>
      </c>
      <c r="BY33" s="63">
        <v>0</v>
      </c>
      <c r="BZ33" s="64">
        <v>0</v>
      </c>
      <c r="CA33" s="63">
        <v>0</v>
      </c>
      <c r="CB33" s="63">
        <v>0</v>
      </c>
      <c r="CC33" s="63">
        <v>0</v>
      </c>
      <c r="CD33" s="63">
        <v>0</v>
      </c>
      <c r="CE33" s="63">
        <v>0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124">
        <f t="shared" si="7"/>
        <v>0</v>
      </c>
      <c r="CM33" s="63">
        <v>0</v>
      </c>
      <c r="CN33" s="63">
        <v>0</v>
      </c>
      <c r="CO33" s="124">
        <f t="shared" si="8"/>
        <v>0</v>
      </c>
      <c r="CP33" s="63">
        <v>0</v>
      </c>
      <c r="CQ33" s="63" t="s">
        <v>82</v>
      </c>
      <c r="CR33" s="19">
        <f t="shared" si="9"/>
        <v>0</v>
      </c>
    </row>
    <row r="34" spans="1:96" ht="45" customHeight="1" x14ac:dyDescent="0.25">
      <c r="A34" s="60" t="s">
        <v>119</v>
      </c>
      <c r="B34" s="61" t="s">
        <v>120</v>
      </c>
      <c r="C34" s="62" t="s">
        <v>88</v>
      </c>
      <c r="D34" s="63" t="s">
        <v>82</v>
      </c>
      <c r="E34" s="63" t="s">
        <v>82</v>
      </c>
      <c r="F34" s="64" t="s">
        <v>82</v>
      </c>
      <c r="G34" s="63" t="s">
        <v>82</v>
      </c>
      <c r="H34" s="63">
        <v>0</v>
      </c>
      <c r="I34" s="64">
        <v>0</v>
      </c>
      <c r="J34" s="63" t="s">
        <v>83</v>
      </c>
      <c r="K34" s="64">
        <v>0</v>
      </c>
      <c r="L34" s="64">
        <v>0</v>
      </c>
      <c r="M34" s="63" t="s">
        <v>83</v>
      </c>
      <c r="N34" s="1" t="s">
        <v>82</v>
      </c>
      <c r="O34" s="63" t="s">
        <v>83</v>
      </c>
      <c r="P34" s="124">
        <f>I34</f>
        <v>0</v>
      </c>
      <c r="Q34" s="124">
        <f>I34</f>
        <v>0</v>
      </c>
      <c r="R34" s="124">
        <f>L34</f>
        <v>0</v>
      </c>
      <c r="S34" s="124">
        <f>L34</f>
        <v>0</v>
      </c>
      <c r="T34" s="124">
        <f t="shared" si="1"/>
        <v>0</v>
      </c>
      <c r="U34" s="124">
        <f t="shared" si="2"/>
        <v>0</v>
      </c>
      <c r="V34" s="124">
        <f t="shared" si="3"/>
        <v>0</v>
      </c>
      <c r="W34" s="124">
        <f t="shared" si="4"/>
        <v>0</v>
      </c>
      <c r="X34" s="124">
        <f t="shared" si="5"/>
        <v>0</v>
      </c>
      <c r="Y34" s="63">
        <v>0</v>
      </c>
      <c r="Z34" s="63">
        <v>0</v>
      </c>
      <c r="AA34" s="63">
        <v>0</v>
      </c>
      <c r="AB34" s="63">
        <v>0</v>
      </c>
      <c r="AC34" s="63">
        <v>0</v>
      </c>
      <c r="AD34" s="63" t="s">
        <v>82</v>
      </c>
      <c r="AE34" s="63" t="s">
        <v>82</v>
      </c>
      <c r="AF34" s="63" t="s">
        <v>82</v>
      </c>
      <c r="AG34" s="63" t="s">
        <v>82</v>
      </c>
      <c r="AH34" s="63" t="s">
        <v>82</v>
      </c>
      <c r="AI34" s="64">
        <v>0</v>
      </c>
      <c r="AJ34" s="63">
        <v>0</v>
      </c>
      <c r="AK34" s="63">
        <v>0</v>
      </c>
      <c r="AL34" s="64">
        <v>0</v>
      </c>
      <c r="AM34" s="63">
        <v>0</v>
      </c>
      <c r="AN34" s="63">
        <f t="shared" si="18"/>
        <v>0</v>
      </c>
      <c r="AO34" s="63">
        <v>0</v>
      </c>
      <c r="AP34" s="63">
        <v>0</v>
      </c>
      <c r="AQ34" s="63">
        <v>0</v>
      </c>
      <c r="AR34" s="63">
        <v>0</v>
      </c>
      <c r="AS34" s="64">
        <f t="shared" si="19"/>
        <v>0</v>
      </c>
      <c r="AT34" s="63">
        <v>0</v>
      </c>
      <c r="AU34" s="63">
        <v>0</v>
      </c>
      <c r="AV34" s="64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4">
        <f t="shared" si="20"/>
        <v>0</v>
      </c>
      <c r="BD34" s="63">
        <v>0</v>
      </c>
      <c r="BE34" s="63">
        <v>0</v>
      </c>
      <c r="BF34" s="64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f t="shared" si="21"/>
        <v>0</v>
      </c>
      <c r="BN34" s="63">
        <v>0</v>
      </c>
      <c r="BO34" s="63">
        <v>0</v>
      </c>
      <c r="BP34" s="64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3">
        <v>0</v>
      </c>
      <c r="BW34" s="64">
        <f t="shared" si="22"/>
        <v>0</v>
      </c>
      <c r="BX34" s="63">
        <v>0</v>
      </c>
      <c r="BY34" s="63">
        <v>0</v>
      </c>
      <c r="BZ34" s="64">
        <v>0</v>
      </c>
      <c r="CA34" s="63">
        <v>0</v>
      </c>
      <c r="CB34" s="63">
        <v>0</v>
      </c>
      <c r="CC34" s="63">
        <v>0</v>
      </c>
      <c r="CD34" s="63">
        <v>0</v>
      </c>
      <c r="CE34" s="63">
        <v>0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124">
        <f t="shared" si="7"/>
        <v>0</v>
      </c>
      <c r="CM34" s="63">
        <v>0</v>
      </c>
      <c r="CN34" s="63">
        <v>0</v>
      </c>
      <c r="CO34" s="124">
        <f t="shared" si="8"/>
        <v>0</v>
      </c>
      <c r="CP34" s="63">
        <v>0</v>
      </c>
      <c r="CQ34" s="63" t="s">
        <v>82</v>
      </c>
      <c r="CR34" s="19">
        <f t="shared" si="9"/>
        <v>0</v>
      </c>
    </row>
    <row r="35" spans="1:96" ht="52.5" customHeight="1" x14ac:dyDescent="0.25">
      <c r="A35" s="60" t="s">
        <v>121</v>
      </c>
      <c r="B35" s="61" t="s">
        <v>122</v>
      </c>
      <c r="C35" s="62" t="s">
        <v>88</v>
      </c>
      <c r="D35" s="63" t="s">
        <v>82</v>
      </c>
      <c r="E35" s="63" t="s">
        <v>82</v>
      </c>
      <c r="F35" s="64" t="s">
        <v>82</v>
      </c>
      <c r="G35" s="63" t="s">
        <v>82</v>
      </c>
      <c r="H35" s="63">
        <v>0</v>
      </c>
      <c r="I35" s="64">
        <v>0</v>
      </c>
      <c r="J35" s="63" t="s">
        <v>83</v>
      </c>
      <c r="K35" s="64">
        <v>0</v>
      </c>
      <c r="L35" s="64">
        <v>0</v>
      </c>
      <c r="M35" s="63" t="s">
        <v>83</v>
      </c>
      <c r="N35" s="1" t="s">
        <v>82</v>
      </c>
      <c r="O35" s="63" t="s">
        <v>83</v>
      </c>
      <c r="P35" s="124">
        <f>I35</f>
        <v>0</v>
      </c>
      <c r="Q35" s="124">
        <f>I35</f>
        <v>0</v>
      </c>
      <c r="R35" s="124">
        <f>L35</f>
        <v>0</v>
      </c>
      <c r="S35" s="124">
        <f>L35</f>
        <v>0</v>
      </c>
      <c r="T35" s="124">
        <f t="shared" si="1"/>
        <v>0</v>
      </c>
      <c r="U35" s="124">
        <f t="shared" si="2"/>
        <v>0</v>
      </c>
      <c r="V35" s="124">
        <f t="shared" si="3"/>
        <v>0</v>
      </c>
      <c r="W35" s="124">
        <f t="shared" si="4"/>
        <v>0</v>
      </c>
      <c r="X35" s="124">
        <f t="shared" si="5"/>
        <v>0</v>
      </c>
      <c r="Y35" s="63">
        <v>0</v>
      </c>
      <c r="Z35" s="63">
        <v>0</v>
      </c>
      <c r="AA35" s="63">
        <v>0</v>
      </c>
      <c r="AB35" s="63">
        <v>0</v>
      </c>
      <c r="AC35" s="63">
        <v>0</v>
      </c>
      <c r="AD35" s="63" t="s">
        <v>82</v>
      </c>
      <c r="AE35" s="63" t="s">
        <v>82</v>
      </c>
      <c r="AF35" s="63" t="s">
        <v>82</v>
      </c>
      <c r="AG35" s="63" t="s">
        <v>82</v>
      </c>
      <c r="AH35" s="63" t="s">
        <v>82</v>
      </c>
      <c r="AI35" s="64">
        <v>0</v>
      </c>
      <c r="AJ35" s="63">
        <v>0</v>
      </c>
      <c r="AK35" s="63">
        <v>0</v>
      </c>
      <c r="AL35" s="64">
        <v>0</v>
      </c>
      <c r="AM35" s="63">
        <v>0</v>
      </c>
      <c r="AN35" s="63">
        <f t="shared" si="18"/>
        <v>0</v>
      </c>
      <c r="AO35" s="63">
        <v>0</v>
      </c>
      <c r="AP35" s="63">
        <v>0</v>
      </c>
      <c r="AQ35" s="63">
        <v>0</v>
      </c>
      <c r="AR35" s="63">
        <v>0</v>
      </c>
      <c r="AS35" s="64">
        <f t="shared" si="19"/>
        <v>0</v>
      </c>
      <c r="AT35" s="63">
        <v>0</v>
      </c>
      <c r="AU35" s="63">
        <v>0</v>
      </c>
      <c r="AV35" s="64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4">
        <f t="shared" si="20"/>
        <v>0</v>
      </c>
      <c r="BD35" s="63">
        <v>0</v>
      </c>
      <c r="BE35" s="63">
        <v>0</v>
      </c>
      <c r="BF35" s="64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f t="shared" si="21"/>
        <v>0</v>
      </c>
      <c r="BN35" s="63">
        <v>0</v>
      </c>
      <c r="BO35" s="63">
        <v>0</v>
      </c>
      <c r="BP35" s="64">
        <v>0</v>
      </c>
      <c r="BQ35" s="63">
        <v>0</v>
      </c>
      <c r="BR35" s="63">
        <v>0</v>
      </c>
      <c r="BS35" s="63">
        <v>0</v>
      </c>
      <c r="BT35" s="63">
        <v>0</v>
      </c>
      <c r="BU35" s="63">
        <v>0</v>
      </c>
      <c r="BV35" s="63">
        <v>0</v>
      </c>
      <c r="BW35" s="64">
        <f t="shared" si="22"/>
        <v>0</v>
      </c>
      <c r="BX35" s="63">
        <v>0</v>
      </c>
      <c r="BY35" s="63">
        <v>0</v>
      </c>
      <c r="BZ35" s="64">
        <v>0</v>
      </c>
      <c r="CA35" s="63">
        <v>0</v>
      </c>
      <c r="CB35" s="63">
        <v>0</v>
      </c>
      <c r="CC35" s="63">
        <v>0</v>
      </c>
      <c r="CD35" s="63">
        <v>0</v>
      </c>
      <c r="CE35" s="63">
        <v>0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124">
        <f t="shared" si="7"/>
        <v>0</v>
      </c>
      <c r="CM35" s="63">
        <v>0</v>
      </c>
      <c r="CN35" s="63">
        <v>0</v>
      </c>
      <c r="CO35" s="124">
        <f t="shared" si="8"/>
        <v>0</v>
      </c>
      <c r="CP35" s="63">
        <v>0</v>
      </c>
      <c r="CQ35" s="63" t="s">
        <v>82</v>
      </c>
      <c r="CR35" s="19">
        <f t="shared" si="9"/>
        <v>0</v>
      </c>
    </row>
    <row r="36" spans="1:96" ht="105" customHeight="1" x14ac:dyDescent="0.25">
      <c r="A36" s="60" t="s">
        <v>121</v>
      </c>
      <c r="B36" s="61" t="s">
        <v>123</v>
      </c>
      <c r="C36" s="62" t="s">
        <v>88</v>
      </c>
      <c r="D36" s="63" t="s">
        <v>82</v>
      </c>
      <c r="E36" s="63" t="s">
        <v>82</v>
      </c>
      <c r="F36" s="64" t="s">
        <v>82</v>
      </c>
      <c r="G36" s="63" t="s">
        <v>82</v>
      </c>
      <c r="H36" s="63">
        <v>0</v>
      </c>
      <c r="I36" s="64">
        <v>0</v>
      </c>
      <c r="J36" s="63" t="s">
        <v>83</v>
      </c>
      <c r="K36" s="64">
        <v>0</v>
      </c>
      <c r="L36" s="64">
        <v>0</v>
      </c>
      <c r="M36" s="63" t="s">
        <v>83</v>
      </c>
      <c r="N36" s="1" t="s">
        <v>82</v>
      </c>
      <c r="O36" s="63" t="s">
        <v>83</v>
      </c>
      <c r="P36" s="124">
        <f>I36</f>
        <v>0</v>
      </c>
      <c r="Q36" s="124">
        <f>I36</f>
        <v>0</v>
      </c>
      <c r="R36" s="124">
        <f>L36</f>
        <v>0</v>
      </c>
      <c r="S36" s="124">
        <f>L36</f>
        <v>0</v>
      </c>
      <c r="T36" s="124">
        <f t="shared" si="1"/>
        <v>0</v>
      </c>
      <c r="U36" s="124">
        <f t="shared" si="2"/>
        <v>0</v>
      </c>
      <c r="V36" s="124">
        <f t="shared" si="3"/>
        <v>0</v>
      </c>
      <c r="W36" s="124">
        <f t="shared" si="4"/>
        <v>0</v>
      </c>
      <c r="X36" s="124">
        <f t="shared" si="5"/>
        <v>0</v>
      </c>
      <c r="Y36" s="63">
        <v>0</v>
      </c>
      <c r="Z36" s="63">
        <v>0</v>
      </c>
      <c r="AA36" s="63">
        <v>0</v>
      </c>
      <c r="AB36" s="63">
        <v>0</v>
      </c>
      <c r="AC36" s="63">
        <v>0</v>
      </c>
      <c r="AD36" s="63" t="s">
        <v>82</v>
      </c>
      <c r="AE36" s="63" t="s">
        <v>82</v>
      </c>
      <c r="AF36" s="63" t="s">
        <v>82</v>
      </c>
      <c r="AG36" s="63" t="s">
        <v>82</v>
      </c>
      <c r="AH36" s="63" t="s">
        <v>82</v>
      </c>
      <c r="AI36" s="64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f t="shared" si="18"/>
        <v>0</v>
      </c>
      <c r="AO36" s="63">
        <v>0</v>
      </c>
      <c r="AP36" s="63">
        <v>0</v>
      </c>
      <c r="AQ36" s="63">
        <v>0</v>
      </c>
      <c r="AR36" s="63">
        <v>0</v>
      </c>
      <c r="AS36" s="64">
        <f t="shared" si="19"/>
        <v>0</v>
      </c>
      <c r="AT36" s="63">
        <v>0</v>
      </c>
      <c r="AU36" s="63">
        <v>0</v>
      </c>
      <c r="AV36" s="64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4">
        <f t="shared" si="20"/>
        <v>0</v>
      </c>
      <c r="BD36" s="63">
        <v>0</v>
      </c>
      <c r="BE36" s="63">
        <v>0</v>
      </c>
      <c r="BF36" s="64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f t="shared" si="21"/>
        <v>0</v>
      </c>
      <c r="BN36" s="63">
        <v>0</v>
      </c>
      <c r="BO36" s="63">
        <v>0</v>
      </c>
      <c r="BP36" s="64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3">
        <v>0</v>
      </c>
      <c r="BW36" s="64">
        <f t="shared" si="22"/>
        <v>0</v>
      </c>
      <c r="BX36" s="63">
        <v>0</v>
      </c>
      <c r="BY36" s="63">
        <v>0</v>
      </c>
      <c r="BZ36" s="64">
        <v>0</v>
      </c>
      <c r="CA36" s="63">
        <v>0</v>
      </c>
      <c r="CB36" s="63">
        <v>0</v>
      </c>
      <c r="CC36" s="63">
        <v>0</v>
      </c>
      <c r="CD36" s="63">
        <v>0</v>
      </c>
      <c r="CE36" s="63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124">
        <f t="shared" si="7"/>
        <v>0</v>
      </c>
      <c r="CM36" s="63">
        <v>0</v>
      </c>
      <c r="CN36" s="63">
        <v>0</v>
      </c>
      <c r="CO36" s="124">
        <f t="shared" si="8"/>
        <v>0</v>
      </c>
      <c r="CP36" s="63">
        <v>0</v>
      </c>
      <c r="CQ36" s="63" t="s">
        <v>82</v>
      </c>
      <c r="CR36" s="19">
        <f t="shared" si="9"/>
        <v>0</v>
      </c>
    </row>
    <row r="37" spans="1:96" ht="64.5" customHeight="1" x14ac:dyDescent="0.25">
      <c r="A37" s="60" t="s">
        <v>121</v>
      </c>
      <c r="B37" s="61" t="s">
        <v>124</v>
      </c>
      <c r="C37" s="62" t="s">
        <v>88</v>
      </c>
      <c r="D37" s="63" t="s">
        <v>82</v>
      </c>
      <c r="E37" s="63" t="s">
        <v>82</v>
      </c>
      <c r="F37" s="64" t="s">
        <v>82</v>
      </c>
      <c r="G37" s="63" t="s">
        <v>82</v>
      </c>
      <c r="H37" s="63">
        <v>0</v>
      </c>
      <c r="I37" s="64">
        <v>0</v>
      </c>
      <c r="J37" s="63" t="s">
        <v>83</v>
      </c>
      <c r="K37" s="64">
        <v>0</v>
      </c>
      <c r="L37" s="64">
        <v>0</v>
      </c>
      <c r="M37" s="63" t="s">
        <v>83</v>
      </c>
      <c r="N37" s="1" t="s">
        <v>82</v>
      </c>
      <c r="O37" s="63" t="s">
        <v>83</v>
      </c>
      <c r="P37" s="124">
        <f>I37</f>
        <v>0</v>
      </c>
      <c r="Q37" s="124">
        <f>I37</f>
        <v>0</v>
      </c>
      <c r="R37" s="124">
        <f>L37</f>
        <v>0</v>
      </c>
      <c r="S37" s="124">
        <f>L37</f>
        <v>0</v>
      </c>
      <c r="T37" s="124">
        <f t="shared" si="1"/>
        <v>0</v>
      </c>
      <c r="U37" s="124">
        <f t="shared" si="2"/>
        <v>0</v>
      </c>
      <c r="V37" s="124">
        <f t="shared" si="3"/>
        <v>0</v>
      </c>
      <c r="W37" s="124">
        <f t="shared" si="4"/>
        <v>0</v>
      </c>
      <c r="X37" s="124">
        <f t="shared" si="5"/>
        <v>0</v>
      </c>
      <c r="Y37" s="63">
        <v>0</v>
      </c>
      <c r="Z37" s="63">
        <v>0</v>
      </c>
      <c r="AA37" s="63">
        <v>0</v>
      </c>
      <c r="AB37" s="63">
        <v>0</v>
      </c>
      <c r="AC37" s="63">
        <v>0</v>
      </c>
      <c r="AD37" s="63" t="s">
        <v>82</v>
      </c>
      <c r="AE37" s="63" t="s">
        <v>82</v>
      </c>
      <c r="AF37" s="63" t="s">
        <v>82</v>
      </c>
      <c r="AG37" s="63" t="s">
        <v>82</v>
      </c>
      <c r="AH37" s="63" t="s">
        <v>82</v>
      </c>
      <c r="AI37" s="64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f t="shared" si="18"/>
        <v>0</v>
      </c>
      <c r="AO37" s="63">
        <v>0</v>
      </c>
      <c r="AP37" s="63">
        <v>0</v>
      </c>
      <c r="AQ37" s="63">
        <v>0</v>
      </c>
      <c r="AR37" s="63">
        <v>0</v>
      </c>
      <c r="AS37" s="64">
        <f t="shared" si="19"/>
        <v>0</v>
      </c>
      <c r="AT37" s="63">
        <v>0</v>
      </c>
      <c r="AU37" s="63">
        <v>0</v>
      </c>
      <c r="AV37" s="64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4">
        <f t="shared" si="20"/>
        <v>0</v>
      </c>
      <c r="BD37" s="63">
        <v>0</v>
      </c>
      <c r="BE37" s="63">
        <v>0</v>
      </c>
      <c r="BF37" s="64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f t="shared" si="21"/>
        <v>0</v>
      </c>
      <c r="BN37" s="63">
        <v>0</v>
      </c>
      <c r="BO37" s="63">
        <v>0</v>
      </c>
      <c r="BP37" s="64">
        <v>0</v>
      </c>
      <c r="BQ37" s="63">
        <v>0</v>
      </c>
      <c r="BR37" s="63">
        <v>0</v>
      </c>
      <c r="BS37" s="63">
        <v>0</v>
      </c>
      <c r="BT37" s="63">
        <v>0</v>
      </c>
      <c r="BU37" s="63">
        <v>0</v>
      </c>
      <c r="BV37" s="63">
        <v>0</v>
      </c>
      <c r="BW37" s="64">
        <f t="shared" si="22"/>
        <v>0</v>
      </c>
      <c r="BX37" s="63">
        <v>0</v>
      </c>
      <c r="BY37" s="63">
        <v>0</v>
      </c>
      <c r="BZ37" s="64">
        <v>0</v>
      </c>
      <c r="CA37" s="63">
        <v>0</v>
      </c>
      <c r="CB37" s="63">
        <v>0</v>
      </c>
      <c r="CC37" s="63">
        <v>0</v>
      </c>
      <c r="CD37" s="63">
        <v>0</v>
      </c>
      <c r="CE37" s="63">
        <v>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124">
        <f t="shared" si="7"/>
        <v>0</v>
      </c>
      <c r="CM37" s="63">
        <v>0</v>
      </c>
      <c r="CN37" s="63">
        <v>0</v>
      </c>
      <c r="CO37" s="124">
        <f t="shared" si="8"/>
        <v>0</v>
      </c>
      <c r="CP37" s="63">
        <v>0</v>
      </c>
      <c r="CQ37" s="63" t="s">
        <v>82</v>
      </c>
      <c r="CR37" s="19">
        <f t="shared" si="9"/>
        <v>0</v>
      </c>
    </row>
    <row r="38" spans="1:96" ht="66" customHeight="1" x14ac:dyDescent="0.25">
      <c r="A38" s="60" t="s">
        <v>121</v>
      </c>
      <c r="B38" s="61" t="s">
        <v>125</v>
      </c>
      <c r="C38" s="62" t="s">
        <v>88</v>
      </c>
      <c r="D38" s="63" t="s">
        <v>82</v>
      </c>
      <c r="E38" s="63" t="s">
        <v>82</v>
      </c>
      <c r="F38" s="64" t="s">
        <v>82</v>
      </c>
      <c r="G38" s="63" t="s">
        <v>82</v>
      </c>
      <c r="H38" s="63">
        <v>0</v>
      </c>
      <c r="I38" s="64">
        <v>0</v>
      </c>
      <c r="J38" s="102" t="s">
        <v>82</v>
      </c>
      <c r="K38" s="64">
        <v>0</v>
      </c>
      <c r="L38" s="64">
        <v>0</v>
      </c>
      <c r="M38" s="63" t="s">
        <v>83</v>
      </c>
      <c r="N38" s="1" t="s">
        <v>82</v>
      </c>
      <c r="O38" s="63" t="s">
        <v>83</v>
      </c>
      <c r="P38" s="124">
        <f>I38</f>
        <v>0</v>
      </c>
      <c r="Q38" s="124">
        <f>I38</f>
        <v>0</v>
      </c>
      <c r="R38" s="124">
        <f>L38</f>
        <v>0</v>
      </c>
      <c r="S38" s="124">
        <f>L38</f>
        <v>0</v>
      </c>
      <c r="T38" s="124">
        <f t="shared" si="1"/>
        <v>0</v>
      </c>
      <c r="U38" s="124">
        <f t="shared" si="2"/>
        <v>0</v>
      </c>
      <c r="V38" s="124">
        <f t="shared" si="3"/>
        <v>0</v>
      </c>
      <c r="W38" s="124">
        <f t="shared" si="4"/>
        <v>0</v>
      </c>
      <c r="X38" s="124">
        <f t="shared" si="5"/>
        <v>0</v>
      </c>
      <c r="Y38" s="63">
        <v>0</v>
      </c>
      <c r="Z38" s="63">
        <v>0</v>
      </c>
      <c r="AA38" s="63">
        <v>0</v>
      </c>
      <c r="AB38" s="63">
        <v>0</v>
      </c>
      <c r="AC38" s="63">
        <v>0</v>
      </c>
      <c r="AD38" s="63" t="s">
        <v>82</v>
      </c>
      <c r="AE38" s="63" t="s">
        <v>82</v>
      </c>
      <c r="AF38" s="63" t="s">
        <v>82</v>
      </c>
      <c r="AG38" s="63" t="s">
        <v>82</v>
      </c>
      <c r="AH38" s="63" t="s">
        <v>82</v>
      </c>
      <c r="AI38" s="64">
        <v>0</v>
      </c>
      <c r="AJ38" s="63">
        <v>0</v>
      </c>
      <c r="AK38" s="63">
        <v>0</v>
      </c>
      <c r="AL38" s="64">
        <v>0</v>
      </c>
      <c r="AM38" s="63">
        <v>0</v>
      </c>
      <c r="AN38" s="63">
        <f t="shared" si="18"/>
        <v>0</v>
      </c>
      <c r="AO38" s="63">
        <v>0</v>
      </c>
      <c r="AP38" s="63">
        <v>0</v>
      </c>
      <c r="AQ38" s="63">
        <v>0</v>
      </c>
      <c r="AR38" s="63">
        <v>0</v>
      </c>
      <c r="AS38" s="64">
        <f t="shared" si="19"/>
        <v>0</v>
      </c>
      <c r="AT38" s="63">
        <v>0</v>
      </c>
      <c r="AU38" s="63">
        <v>0</v>
      </c>
      <c r="AV38" s="64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4">
        <f t="shared" si="20"/>
        <v>0</v>
      </c>
      <c r="BD38" s="63">
        <v>0</v>
      </c>
      <c r="BE38" s="63">
        <v>0</v>
      </c>
      <c r="BF38" s="64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f t="shared" si="21"/>
        <v>0</v>
      </c>
      <c r="BN38" s="63">
        <v>0</v>
      </c>
      <c r="BO38" s="63">
        <v>0</v>
      </c>
      <c r="BP38" s="64">
        <v>0</v>
      </c>
      <c r="BQ38" s="63">
        <v>0</v>
      </c>
      <c r="BR38" s="63">
        <v>0</v>
      </c>
      <c r="BS38" s="63">
        <v>0</v>
      </c>
      <c r="BT38" s="63">
        <v>0</v>
      </c>
      <c r="BU38" s="63">
        <v>0</v>
      </c>
      <c r="BV38" s="63">
        <v>0</v>
      </c>
      <c r="BW38" s="64">
        <f t="shared" si="22"/>
        <v>0</v>
      </c>
      <c r="BX38" s="63">
        <v>0</v>
      </c>
      <c r="BY38" s="63">
        <v>0</v>
      </c>
      <c r="BZ38" s="64">
        <v>0</v>
      </c>
      <c r="CA38" s="63">
        <v>0</v>
      </c>
      <c r="CB38" s="63">
        <v>0</v>
      </c>
      <c r="CC38" s="63">
        <v>0</v>
      </c>
      <c r="CD38" s="63">
        <v>0</v>
      </c>
      <c r="CE38" s="63">
        <v>0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124">
        <f t="shared" si="7"/>
        <v>0</v>
      </c>
      <c r="CM38" s="63">
        <v>0</v>
      </c>
      <c r="CN38" s="63">
        <v>0</v>
      </c>
      <c r="CO38" s="124">
        <f t="shared" si="8"/>
        <v>0</v>
      </c>
      <c r="CP38" s="63">
        <v>0</v>
      </c>
      <c r="CQ38" s="63" t="s">
        <v>82</v>
      </c>
      <c r="CR38" s="19">
        <f t="shared" si="9"/>
        <v>0</v>
      </c>
    </row>
    <row r="39" spans="1:96" ht="57.75" customHeight="1" x14ac:dyDescent="0.25">
      <c r="A39" s="60" t="s">
        <v>126</v>
      </c>
      <c r="B39" s="61" t="s">
        <v>127</v>
      </c>
      <c r="C39" s="62" t="s">
        <v>88</v>
      </c>
      <c r="D39" s="63" t="s">
        <v>82</v>
      </c>
      <c r="E39" s="63" t="s">
        <v>82</v>
      </c>
      <c r="F39" s="64" t="s">
        <v>82</v>
      </c>
      <c r="G39" s="63" t="s">
        <v>82</v>
      </c>
      <c r="H39" s="63">
        <f>H40+H41</f>
        <v>0</v>
      </c>
      <c r="I39" s="63">
        <f t="shared" ref="I39:BT39" si="33">I40+I41</f>
        <v>0</v>
      </c>
      <c r="J39" s="63" t="e">
        <f t="shared" si="33"/>
        <v>#VALUE!</v>
      </c>
      <c r="K39" s="64">
        <v>0</v>
      </c>
      <c r="L39" s="64">
        <f>L40+L41</f>
        <v>8.0150999999999986</v>
      </c>
      <c r="M39" s="63" t="e">
        <f t="shared" si="33"/>
        <v>#VALUE!</v>
      </c>
      <c r="N39" s="1" t="s">
        <v>82</v>
      </c>
      <c r="O39" s="63" t="e">
        <f t="shared" si="33"/>
        <v>#VALUE!</v>
      </c>
      <c r="P39" s="124">
        <f>I39</f>
        <v>0</v>
      </c>
      <c r="Q39" s="124">
        <f>I39</f>
        <v>0</v>
      </c>
      <c r="R39" s="124">
        <f>L39</f>
        <v>8.0150999999999986</v>
      </c>
      <c r="S39" s="124">
        <f>L39</f>
        <v>8.0150999999999986</v>
      </c>
      <c r="T39" s="124">
        <f t="shared" si="1"/>
        <v>0</v>
      </c>
      <c r="U39" s="124">
        <f t="shared" si="2"/>
        <v>8.0150999999999986</v>
      </c>
      <c r="V39" s="124">
        <f t="shared" si="3"/>
        <v>0</v>
      </c>
      <c r="W39" s="124">
        <f t="shared" si="4"/>
        <v>0</v>
      </c>
      <c r="X39" s="124">
        <f t="shared" si="5"/>
        <v>8.0150999999999986</v>
      </c>
      <c r="Y39" s="63">
        <f t="shared" si="33"/>
        <v>0</v>
      </c>
      <c r="Z39" s="63">
        <f t="shared" si="33"/>
        <v>0</v>
      </c>
      <c r="AA39" s="63">
        <f t="shared" si="33"/>
        <v>0</v>
      </c>
      <c r="AB39" s="63">
        <f t="shared" si="33"/>
        <v>0</v>
      </c>
      <c r="AC39" s="63">
        <f t="shared" si="33"/>
        <v>0</v>
      </c>
      <c r="AD39" s="63" t="s">
        <v>82</v>
      </c>
      <c r="AE39" s="63" t="s">
        <v>82</v>
      </c>
      <c r="AF39" s="63" t="s">
        <v>82</v>
      </c>
      <c r="AG39" s="63" t="s">
        <v>82</v>
      </c>
      <c r="AH39" s="63" t="s">
        <v>82</v>
      </c>
      <c r="AI39" s="63">
        <f t="shared" si="33"/>
        <v>0</v>
      </c>
      <c r="AJ39" s="63">
        <f t="shared" si="33"/>
        <v>0</v>
      </c>
      <c r="AK39" s="63">
        <f t="shared" si="33"/>
        <v>0</v>
      </c>
      <c r="AL39" s="63">
        <f t="shared" si="33"/>
        <v>0</v>
      </c>
      <c r="AM39" s="63">
        <f t="shared" si="33"/>
        <v>0</v>
      </c>
      <c r="AN39" s="63">
        <f t="shared" si="33"/>
        <v>8.0150999999999986</v>
      </c>
      <c r="AO39" s="63">
        <f t="shared" si="33"/>
        <v>0</v>
      </c>
      <c r="AP39" s="63">
        <f t="shared" si="33"/>
        <v>0</v>
      </c>
      <c r="AQ39" s="63">
        <f t="shared" si="33"/>
        <v>8.0150999999999986</v>
      </c>
      <c r="AR39" s="63">
        <f t="shared" si="33"/>
        <v>0</v>
      </c>
      <c r="AS39" s="63">
        <f t="shared" si="33"/>
        <v>0</v>
      </c>
      <c r="AT39" s="63">
        <f t="shared" si="33"/>
        <v>0</v>
      </c>
      <c r="AU39" s="63">
        <f t="shared" si="33"/>
        <v>0</v>
      </c>
      <c r="AV39" s="63">
        <f t="shared" si="33"/>
        <v>0</v>
      </c>
      <c r="AW39" s="63">
        <f t="shared" si="33"/>
        <v>0</v>
      </c>
      <c r="AX39" s="63">
        <f t="shared" si="33"/>
        <v>0</v>
      </c>
      <c r="AY39" s="63">
        <f t="shared" si="33"/>
        <v>0</v>
      </c>
      <c r="AZ39" s="63">
        <f t="shared" si="33"/>
        <v>0</v>
      </c>
      <c r="BA39" s="63">
        <f t="shared" si="33"/>
        <v>0</v>
      </c>
      <c r="BB39" s="63">
        <f t="shared" si="33"/>
        <v>0</v>
      </c>
      <c r="BC39" s="63">
        <f t="shared" si="33"/>
        <v>0</v>
      </c>
      <c r="BD39" s="63">
        <f t="shared" si="33"/>
        <v>0</v>
      </c>
      <c r="BE39" s="63">
        <f t="shared" si="33"/>
        <v>0</v>
      </c>
      <c r="BF39" s="63">
        <f t="shared" si="33"/>
        <v>0</v>
      </c>
      <c r="BG39" s="63">
        <f t="shared" si="33"/>
        <v>0</v>
      </c>
      <c r="BH39" s="63">
        <f t="shared" si="33"/>
        <v>0</v>
      </c>
      <c r="BI39" s="63">
        <f t="shared" si="33"/>
        <v>0</v>
      </c>
      <c r="BJ39" s="63">
        <f t="shared" si="33"/>
        <v>0</v>
      </c>
      <c r="BK39" s="63">
        <f t="shared" si="33"/>
        <v>0</v>
      </c>
      <c r="BL39" s="63">
        <f t="shared" si="33"/>
        <v>0</v>
      </c>
      <c r="BM39" s="63">
        <f t="shared" si="33"/>
        <v>0</v>
      </c>
      <c r="BN39" s="63">
        <f t="shared" si="33"/>
        <v>0</v>
      </c>
      <c r="BO39" s="63">
        <f t="shared" si="33"/>
        <v>0</v>
      </c>
      <c r="BP39" s="63">
        <f t="shared" si="33"/>
        <v>0</v>
      </c>
      <c r="BQ39" s="63">
        <f t="shared" si="33"/>
        <v>0</v>
      </c>
      <c r="BR39" s="63">
        <f t="shared" si="33"/>
        <v>0</v>
      </c>
      <c r="BS39" s="63">
        <f t="shared" si="33"/>
        <v>0</v>
      </c>
      <c r="BT39" s="63">
        <f t="shared" si="33"/>
        <v>0</v>
      </c>
      <c r="BU39" s="63">
        <f t="shared" ref="BU39:CP39" si="34">BU40+BU41</f>
        <v>0</v>
      </c>
      <c r="BV39" s="63">
        <f t="shared" si="34"/>
        <v>0</v>
      </c>
      <c r="BW39" s="63">
        <f t="shared" si="34"/>
        <v>0</v>
      </c>
      <c r="BX39" s="63">
        <f t="shared" si="34"/>
        <v>0</v>
      </c>
      <c r="BY39" s="63">
        <f t="shared" si="34"/>
        <v>0</v>
      </c>
      <c r="BZ39" s="63">
        <f t="shared" si="34"/>
        <v>0</v>
      </c>
      <c r="CA39" s="63">
        <f t="shared" si="34"/>
        <v>0</v>
      </c>
      <c r="CB39" s="63">
        <f t="shared" si="34"/>
        <v>0</v>
      </c>
      <c r="CC39" s="63">
        <f t="shared" si="34"/>
        <v>0</v>
      </c>
      <c r="CD39" s="63">
        <f t="shared" si="34"/>
        <v>0</v>
      </c>
      <c r="CE39" s="63">
        <f t="shared" si="34"/>
        <v>0</v>
      </c>
      <c r="CF39" s="63">
        <f t="shared" si="34"/>
        <v>0</v>
      </c>
      <c r="CG39" s="63">
        <f t="shared" si="34"/>
        <v>0</v>
      </c>
      <c r="CH39" s="63">
        <f t="shared" si="34"/>
        <v>0</v>
      </c>
      <c r="CI39" s="63">
        <f t="shared" si="34"/>
        <v>0</v>
      </c>
      <c r="CJ39" s="63">
        <f t="shared" si="34"/>
        <v>0</v>
      </c>
      <c r="CK39" s="63">
        <f t="shared" si="34"/>
        <v>0</v>
      </c>
      <c r="CL39" s="124">
        <f t="shared" si="7"/>
        <v>8.0150999999999986</v>
      </c>
      <c r="CM39" s="63">
        <f t="shared" si="34"/>
        <v>0</v>
      </c>
      <c r="CN39" s="63">
        <f t="shared" si="34"/>
        <v>0</v>
      </c>
      <c r="CO39" s="124">
        <f t="shared" si="8"/>
        <v>8.0150999999999986</v>
      </c>
      <c r="CP39" s="63">
        <f t="shared" si="34"/>
        <v>0</v>
      </c>
      <c r="CQ39" s="63" t="s">
        <v>82</v>
      </c>
      <c r="CR39" s="19">
        <f t="shared" si="9"/>
        <v>0</v>
      </c>
    </row>
    <row r="40" spans="1:96" ht="76.5" customHeight="1" x14ac:dyDescent="0.25">
      <c r="A40" s="60" t="s">
        <v>128</v>
      </c>
      <c r="B40" s="61" t="s">
        <v>129</v>
      </c>
      <c r="C40" s="62" t="s">
        <v>88</v>
      </c>
      <c r="D40" s="63" t="s">
        <v>82</v>
      </c>
      <c r="E40" s="63" t="s">
        <v>82</v>
      </c>
      <c r="F40" s="64" t="s">
        <v>82</v>
      </c>
      <c r="G40" s="63" t="s">
        <v>82</v>
      </c>
      <c r="H40" s="63">
        <v>0</v>
      </c>
      <c r="I40" s="64">
        <v>0</v>
      </c>
      <c r="J40" s="102" t="s">
        <v>82</v>
      </c>
      <c r="K40" s="64">
        <v>0</v>
      </c>
      <c r="L40" s="64">
        <v>0</v>
      </c>
      <c r="M40" s="63" t="s">
        <v>83</v>
      </c>
      <c r="N40" s="1" t="s">
        <v>82</v>
      </c>
      <c r="O40" s="63" t="s">
        <v>83</v>
      </c>
      <c r="P40" s="124">
        <f>I40</f>
        <v>0</v>
      </c>
      <c r="Q40" s="124">
        <f>I40</f>
        <v>0</v>
      </c>
      <c r="R40" s="124">
        <f>L40</f>
        <v>0</v>
      </c>
      <c r="S40" s="124">
        <f>L40</f>
        <v>0</v>
      </c>
      <c r="T40" s="124">
        <f t="shared" si="1"/>
        <v>0</v>
      </c>
      <c r="U40" s="124">
        <f t="shared" si="2"/>
        <v>0</v>
      </c>
      <c r="V40" s="124">
        <f t="shared" si="3"/>
        <v>0</v>
      </c>
      <c r="W40" s="124">
        <f t="shared" si="4"/>
        <v>0</v>
      </c>
      <c r="X40" s="124">
        <f t="shared" si="5"/>
        <v>0</v>
      </c>
      <c r="Y40" s="63">
        <v>0</v>
      </c>
      <c r="Z40" s="63">
        <v>0</v>
      </c>
      <c r="AA40" s="63">
        <v>0</v>
      </c>
      <c r="AB40" s="63">
        <v>0</v>
      </c>
      <c r="AC40" s="63">
        <v>0</v>
      </c>
      <c r="AD40" s="63" t="s">
        <v>82</v>
      </c>
      <c r="AE40" s="63" t="s">
        <v>82</v>
      </c>
      <c r="AF40" s="63" t="s">
        <v>82</v>
      </c>
      <c r="AG40" s="63" t="s">
        <v>82</v>
      </c>
      <c r="AH40" s="63" t="s">
        <v>82</v>
      </c>
      <c r="AI40" s="64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f t="shared" si="18"/>
        <v>0</v>
      </c>
      <c r="AO40" s="63">
        <v>0</v>
      </c>
      <c r="AP40" s="63">
        <v>0</v>
      </c>
      <c r="AQ40" s="63">
        <v>0</v>
      </c>
      <c r="AR40" s="63">
        <v>0</v>
      </c>
      <c r="AS40" s="64">
        <f t="shared" si="19"/>
        <v>0</v>
      </c>
      <c r="AT40" s="63">
        <v>0</v>
      </c>
      <c r="AU40" s="63">
        <v>0</v>
      </c>
      <c r="AV40" s="64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4">
        <f t="shared" si="20"/>
        <v>0</v>
      </c>
      <c r="BD40" s="63">
        <v>0</v>
      </c>
      <c r="BE40" s="63">
        <v>0</v>
      </c>
      <c r="BF40" s="64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f t="shared" si="21"/>
        <v>0</v>
      </c>
      <c r="BN40" s="63">
        <v>0</v>
      </c>
      <c r="BO40" s="63">
        <v>0</v>
      </c>
      <c r="BP40" s="64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3">
        <v>0</v>
      </c>
      <c r="BW40" s="64">
        <f t="shared" si="22"/>
        <v>0</v>
      </c>
      <c r="BX40" s="63">
        <v>0</v>
      </c>
      <c r="BY40" s="63">
        <v>0</v>
      </c>
      <c r="BZ40" s="64">
        <v>0</v>
      </c>
      <c r="CA40" s="63">
        <v>0</v>
      </c>
      <c r="CB40" s="63">
        <v>0</v>
      </c>
      <c r="CC40" s="63">
        <v>0</v>
      </c>
      <c r="CD40" s="63">
        <v>0</v>
      </c>
      <c r="CE40" s="63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124">
        <f t="shared" si="7"/>
        <v>0</v>
      </c>
      <c r="CM40" s="63">
        <v>0</v>
      </c>
      <c r="CN40" s="63">
        <v>0</v>
      </c>
      <c r="CO40" s="124">
        <f t="shared" si="8"/>
        <v>0</v>
      </c>
      <c r="CP40" s="63">
        <v>0</v>
      </c>
      <c r="CQ40" s="63" t="s">
        <v>82</v>
      </c>
      <c r="CR40" s="19">
        <f t="shared" si="9"/>
        <v>0</v>
      </c>
    </row>
    <row r="41" spans="1:96" ht="86.25" customHeight="1" x14ac:dyDescent="0.25">
      <c r="A41" s="60" t="s">
        <v>130</v>
      </c>
      <c r="B41" s="61" t="s">
        <v>131</v>
      </c>
      <c r="C41" s="62" t="s">
        <v>88</v>
      </c>
      <c r="D41" s="63" t="s">
        <v>82</v>
      </c>
      <c r="E41" s="63" t="s">
        <v>82</v>
      </c>
      <c r="F41" s="64" t="s">
        <v>82</v>
      </c>
      <c r="G41" s="63" t="s">
        <v>82</v>
      </c>
      <c r="H41" s="63">
        <f>H42</f>
        <v>0</v>
      </c>
      <c r="I41" s="63">
        <f t="shared" ref="I41:BT41" si="35">I42</f>
        <v>0</v>
      </c>
      <c r="J41" s="63" t="str">
        <f t="shared" si="35"/>
        <v>нд</v>
      </c>
      <c r="K41" s="64">
        <f t="shared" si="35"/>
        <v>0</v>
      </c>
      <c r="L41" s="64">
        <f t="shared" si="35"/>
        <v>8.0150999999999986</v>
      </c>
      <c r="M41" s="63">
        <f t="shared" si="35"/>
        <v>44593</v>
      </c>
      <c r="N41" s="1" t="s">
        <v>82</v>
      </c>
      <c r="O41" s="63" t="str">
        <f t="shared" si="35"/>
        <v xml:space="preserve">нд </v>
      </c>
      <c r="P41" s="124">
        <f>I41</f>
        <v>0</v>
      </c>
      <c r="Q41" s="124">
        <f>I41</f>
        <v>0</v>
      </c>
      <c r="R41" s="124">
        <f>L41</f>
        <v>8.0150999999999986</v>
      </c>
      <c r="S41" s="124">
        <f>L41</f>
        <v>8.0150999999999986</v>
      </c>
      <c r="T41" s="124">
        <f t="shared" si="1"/>
        <v>0</v>
      </c>
      <c r="U41" s="124">
        <f t="shared" si="2"/>
        <v>8.0150999999999986</v>
      </c>
      <c r="V41" s="124">
        <f t="shared" si="3"/>
        <v>0</v>
      </c>
      <c r="W41" s="124">
        <f t="shared" si="4"/>
        <v>0</v>
      </c>
      <c r="X41" s="124">
        <f t="shared" si="5"/>
        <v>8.0150999999999986</v>
      </c>
      <c r="Y41" s="63">
        <f t="shared" si="35"/>
        <v>0</v>
      </c>
      <c r="Z41" s="63">
        <f t="shared" si="35"/>
        <v>0</v>
      </c>
      <c r="AA41" s="63">
        <f t="shared" si="35"/>
        <v>0</v>
      </c>
      <c r="AB41" s="63">
        <f t="shared" si="35"/>
        <v>0</v>
      </c>
      <c r="AC41" s="63">
        <f t="shared" si="35"/>
        <v>0</v>
      </c>
      <c r="AD41" s="63" t="s">
        <v>82</v>
      </c>
      <c r="AE41" s="63" t="s">
        <v>82</v>
      </c>
      <c r="AF41" s="63" t="s">
        <v>82</v>
      </c>
      <c r="AG41" s="63" t="s">
        <v>82</v>
      </c>
      <c r="AH41" s="63" t="s">
        <v>82</v>
      </c>
      <c r="AI41" s="63">
        <f t="shared" si="35"/>
        <v>0</v>
      </c>
      <c r="AJ41" s="63">
        <f t="shared" si="35"/>
        <v>0</v>
      </c>
      <c r="AK41" s="63">
        <f t="shared" si="35"/>
        <v>0</v>
      </c>
      <c r="AL41" s="63">
        <f>AL420</f>
        <v>0</v>
      </c>
      <c r="AM41" s="63">
        <f t="shared" si="35"/>
        <v>0</v>
      </c>
      <c r="AN41" s="63">
        <f t="shared" si="35"/>
        <v>8.0150999999999986</v>
      </c>
      <c r="AO41" s="63">
        <f t="shared" si="35"/>
        <v>0</v>
      </c>
      <c r="AP41" s="63">
        <f t="shared" si="35"/>
        <v>0</v>
      </c>
      <c r="AQ41" s="63">
        <f t="shared" si="35"/>
        <v>8.0150999999999986</v>
      </c>
      <c r="AR41" s="63">
        <f t="shared" si="35"/>
        <v>0</v>
      </c>
      <c r="AS41" s="63">
        <f t="shared" si="35"/>
        <v>0</v>
      </c>
      <c r="AT41" s="63">
        <f t="shared" si="35"/>
        <v>0</v>
      </c>
      <c r="AU41" s="63">
        <f t="shared" si="35"/>
        <v>0</v>
      </c>
      <c r="AV41" s="63">
        <f t="shared" si="35"/>
        <v>0</v>
      </c>
      <c r="AW41" s="63">
        <f t="shared" si="35"/>
        <v>0</v>
      </c>
      <c r="AX41" s="63">
        <f t="shared" si="35"/>
        <v>0</v>
      </c>
      <c r="AY41" s="63">
        <f t="shared" si="35"/>
        <v>0</v>
      </c>
      <c r="AZ41" s="63">
        <f t="shared" si="35"/>
        <v>0</v>
      </c>
      <c r="BA41" s="63">
        <f t="shared" si="35"/>
        <v>0</v>
      </c>
      <c r="BB41" s="63">
        <f t="shared" si="35"/>
        <v>0</v>
      </c>
      <c r="BC41" s="63">
        <f t="shared" si="35"/>
        <v>0</v>
      </c>
      <c r="BD41" s="63">
        <f t="shared" si="35"/>
        <v>0</v>
      </c>
      <c r="BE41" s="63">
        <f t="shared" si="35"/>
        <v>0</v>
      </c>
      <c r="BF41" s="63">
        <f t="shared" si="35"/>
        <v>0</v>
      </c>
      <c r="BG41" s="63">
        <f t="shared" si="35"/>
        <v>0</v>
      </c>
      <c r="BH41" s="63">
        <f t="shared" si="35"/>
        <v>0</v>
      </c>
      <c r="BI41" s="63">
        <f t="shared" si="35"/>
        <v>0</v>
      </c>
      <c r="BJ41" s="63">
        <f t="shared" si="35"/>
        <v>0</v>
      </c>
      <c r="BK41" s="63">
        <f t="shared" si="35"/>
        <v>0</v>
      </c>
      <c r="BL41" s="63">
        <f t="shared" si="35"/>
        <v>0</v>
      </c>
      <c r="BM41" s="63">
        <f t="shared" si="35"/>
        <v>0</v>
      </c>
      <c r="BN41" s="63">
        <f t="shared" si="35"/>
        <v>0</v>
      </c>
      <c r="BO41" s="63">
        <f t="shared" si="35"/>
        <v>0</v>
      </c>
      <c r="BP41" s="63">
        <f t="shared" si="35"/>
        <v>0</v>
      </c>
      <c r="BQ41" s="63">
        <f t="shared" si="35"/>
        <v>0</v>
      </c>
      <c r="BR41" s="63">
        <f t="shared" si="35"/>
        <v>0</v>
      </c>
      <c r="BS41" s="63">
        <f t="shared" si="35"/>
        <v>0</v>
      </c>
      <c r="BT41" s="63">
        <f t="shared" si="35"/>
        <v>0</v>
      </c>
      <c r="BU41" s="63">
        <f t="shared" ref="BU41:CP41" si="36">BU42</f>
        <v>0</v>
      </c>
      <c r="BV41" s="63">
        <f t="shared" si="36"/>
        <v>0</v>
      </c>
      <c r="BW41" s="63">
        <f t="shared" si="36"/>
        <v>0</v>
      </c>
      <c r="BX41" s="63">
        <f t="shared" si="36"/>
        <v>0</v>
      </c>
      <c r="BY41" s="63">
        <f t="shared" si="36"/>
        <v>0</v>
      </c>
      <c r="BZ41" s="63">
        <f t="shared" si="36"/>
        <v>0</v>
      </c>
      <c r="CA41" s="63">
        <f t="shared" si="36"/>
        <v>0</v>
      </c>
      <c r="CB41" s="63">
        <f t="shared" si="36"/>
        <v>0</v>
      </c>
      <c r="CC41" s="63">
        <f t="shared" si="36"/>
        <v>0</v>
      </c>
      <c r="CD41" s="63">
        <f t="shared" si="36"/>
        <v>0</v>
      </c>
      <c r="CE41" s="63">
        <f t="shared" si="36"/>
        <v>0</v>
      </c>
      <c r="CF41" s="63">
        <f t="shared" si="36"/>
        <v>0</v>
      </c>
      <c r="CG41" s="63">
        <f t="shared" si="36"/>
        <v>0</v>
      </c>
      <c r="CH41" s="63">
        <f t="shared" si="36"/>
        <v>0</v>
      </c>
      <c r="CI41" s="63">
        <f t="shared" si="36"/>
        <v>0</v>
      </c>
      <c r="CJ41" s="63">
        <f t="shared" si="36"/>
        <v>0</v>
      </c>
      <c r="CK41" s="63">
        <f t="shared" si="36"/>
        <v>0</v>
      </c>
      <c r="CL41" s="124">
        <f t="shared" si="7"/>
        <v>8.0150999999999986</v>
      </c>
      <c r="CM41" s="63">
        <f t="shared" si="36"/>
        <v>0</v>
      </c>
      <c r="CN41" s="63">
        <f t="shared" si="36"/>
        <v>0</v>
      </c>
      <c r="CO41" s="124">
        <f t="shared" si="8"/>
        <v>8.0150999999999986</v>
      </c>
      <c r="CP41" s="63">
        <f t="shared" si="36"/>
        <v>0</v>
      </c>
      <c r="CQ41" s="63" t="s">
        <v>82</v>
      </c>
      <c r="CR41" s="19">
        <f t="shared" si="9"/>
        <v>0</v>
      </c>
    </row>
    <row r="42" spans="1:96" s="121" customFormat="1" ht="86.25" customHeight="1" x14ac:dyDescent="0.25">
      <c r="A42" s="97" t="s">
        <v>257</v>
      </c>
      <c r="B42" s="98" t="s">
        <v>259</v>
      </c>
      <c r="C42" s="99" t="s">
        <v>258</v>
      </c>
      <c r="D42" s="101" t="s">
        <v>260</v>
      </c>
      <c r="E42" s="139">
        <v>2023</v>
      </c>
      <c r="F42" s="100" t="s">
        <v>82</v>
      </c>
      <c r="G42" s="101">
        <v>2023</v>
      </c>
      <c r="H42" s="100">
        <v>0</v>
      </c>
      <c r="I42" s="100">
        <v>0</v>
      </c>
      <c r="J42" s="100" t="s">
        <v>82</v>
      </c>
      <c r="K42" s="63">
        <v>0</v>
      </c>
      <c r="L42" s="63">
        <v>8.0150999999999986</v>
      </c>
      <c r="M42" s="126">
        <v>44593</v>
      </c>
      <c r="N42" s="1" t="s">
        <v>82</v>
      </c>
      <c r="O42" s="101" t="s">
        <v>83</v>
      </c>
      <c r="P42" s="125">
        <f>I42</f>
        <v>0</v>
      </c>
      <c r="Q42" s="125">
        <f>I42</f>
        <v>0</v>
      </c>
      <c r="R42" s="125">
        <f>L42</f>
        <v>8.0150999999999986</v>
      </c>
      <c r="S42" s="125">
        <f>L42</f>
        <v>8.0150999999999986</v>
      </c>
      <c r="T42" s="125">
        <f t="shared" si="1"/>
        <v>0</v>
      </c>
      <c r="U42" s="125">
        <f t="shared" si="2"/>
        <v>8.0150999999999986</v>
      </c>
      <c r="V42" s="125">
        <f t="shared" si="3"/>
        <v>0</v>
      </c>
      <c r="W42" s="125">
        <f t="shared" si="4"/>
        <v>0</v>
      </c>
      <c r="X42" s="125">
        <f t="shared" si="5"/>
        <v>8.0150999999999986</v>
      </c>
      <c r="Y42" s="101">
        <f t="shared" ref="Y42" si="37">Z42+AB42+AC42</f>
        <v>0</v>
      </c>
      <c r="Z42" s="101">
        <v>0</v>
      </c>
      <c r="AA42" s="101">
        <v>0</v>
      </c>
      <c r="AB42" s="101">
        <v>0</v>
      </c>
      <c r="AC42" s="101">
        <v>0</v>
      </c>
      <c r="AD42" s="101" t="s">
        <v>82</v>
      </c>
      <c r="AE42" s="101" t="s">
        <v>82</v>
      </c>
      <c r="AF42" s="101" t="s">
        <v>82</v>
      </c>
      <c r="AG42" s="101" t="s">
        <v>82</v>
      </c>
      <c r="AH42" s="101" t="s">
        <v>82</v>
      </c>
      <c r="AI42" s="100">
        <f t="shared" ref="AI42" si="38">AJ42+AK42+AL42+AM42</f>
        <v>0</v>
      </c>
      <c r="AJ42" s="101">
        <v>0</v>
      </c>
      <c r="AK42" s="101">
        <v>0</v>
      </c>
      <c r="AL42" s="100">
        <v>0</v>
      </c>
      <c r="AM42" s="101">
        <v>0</v>
      </c>
      <c r="AN42" s="101">
        <f t="shared" si="18"/>
        <v>8.0150999999999986</v>
      </c>
      <c r="AO42" s="101">
        <v>0</v>
      </c>
      <c r="AP42" s="101">
        <v>0</v>
      </c>
      <c r="AQ42" s="101">
        <f>6.67925*1.2</f>
        <v>8.0150999999999986</v>
      </c>
      <c r="AR42" s="101">
        <v>0</v>
      </c>
      <c r="AS42" s="100">
        <f t="shared" si="19"/>
        <v>0</v>
      </c>
      <c r="AT42" s="101">
        <v>0</v>
      </c>
      <c r="AU42" s="100">
        <v>0</v>
      </c>
      <c r="AV42" s="100">
        <v>0</v>
      </c>
      <c r="AW42" s="100">
        <v>0</v>
      </c>
      <c r="AX42" s="101">
        <v>0</v>
      </c>
      <c r="AY42" s="100">
        <v>0</v>
      </c>
      <c r="AZ42" s="101">
        <v>0</v>
      </c>
      <c r="BA42" s="100">
        <v>0</v>
      </c>
      <c r="BB42" s="101">
        <v>0</v>
      </c>
      <c r="BC42" s="100">
        <f t="shared" si="20"/>
        <v>0</v>
      </c>
      <c r="BD42" s="101">
        <v>0</v>
      </c>
      <c r="BE42" s="100">
        <v>0</v>
      </c>
      <c r="BF42" s="100">
        <v>0</v>
      </c>
      <c r="BG42" s="100">
        <v>0</v>
      </c>
      <c r="BH42" s="101">
        <v>0</v>
      </c>
      <c r="BI42" s="100">
        <v>0</v>
      </c>
      <c r="BJ42" s="101">
        <v>0</v>
      </c>
      <c r="BK42" s="100">
        <v>0</v>
      </c>
      <c r="BL42" s="101">
        <v>0</v>
      </c>
      <c r="BM42" s="100">
        <f t="shared" si="21"/>
        <v>0</v>
      </c>
      <c r="BN42" s="101">
        <v>0</v>
      </c>
      <c r="BO42" s="100">
        <v>0</v>
      </c>
      <c r="BP42" s="100">
        <v>0</v>
      </c>
      <c r="BQ42" s="100">
        <v>0</v>
      </c>
      <c r="BR42" s="101">
        <v>0</v>
      </c>
      <c r="BS42" s="100">
        <v>0</v>
      </c>
      <c r="BT42" s="101">
        <v>0</v>
      </c>
      <c r="BU42" s="100">
        <v>0</v>
      </c>
      <c r="BV42" s="101">
        <v>0</v>
      </c>
      <c r="BW42" s="100">
        <f t="shared" si="22"/>
        <v>0</v>
      </c>
      <c r="BX42" s="101">
        <v>0</v>
      </c>
      <c r="BY42" s="100">
        <v>0</v>
      </c>
      <c r="BZ42" s="100">
        <v>0</v>
      </c>
      <c r="CA42" s="100">
        <v>0</v>
      </c>
      <c r="CB42" s="101"/>
      <c r="CC42" s="101"/>
      <c r="CD42" s="101"/>
      <c r="CE42" s="101"/>
      <c r="CF42" s="101"/>
      <c r="CG42" s="101">
        <f t="shared" ref="CG42" si="39">CH42+CI42+CJ42+CK42</f>
        <v>0</v>
      </c>
      <c r="CH42" s="101">
        <f t="shared" ref="CH42" si="40">AJ42+AT42+BN42+BX42</f>
        <v>0</v>
      </c>
      <c r="CI42" s="101">
        <f t="shared" ref="CI42" si="41">AK42+AU42+BE42+BO42+BY42</f>
        <v>0</v>
      </c>
      <c r="CJ42" s="101">
        <f t="shared" ref="CJ42" si="42">AL42+AV42+BP42+BZ42</f>
        <v>0</v>
      </c>
      <c r="CK42" s="101">
        <f t="shared" ref="CK42" si="43">AM42+AW42+BG42+BQ42+CA42</f>
        <v>0</v>
      </c>
      <c r="CL42" s="125">
        <f t="shared" si="7"/>
        <v>8.0150999999999986</v>
      </c>
      <c r="CM42" s="101">
        <f t="shared" ref="CM42" si="44">AO42</f>
        <v>0</v>
      </c>
      <c r="CN42" s="101">
        <f t="shared" ref="CN42" si="45">AP42</f>
        <v>0</v>
      </c>
      <c r="CO42" s="125">
        <f t="shared" si="8"/>
        <v>8.0150999999999986</v>
      </c>
      <c r="CP42" s="101">
        <f t="shared" ref="CP42" si="46">AR42</f>
        <v>0</v>
      </c>
      <c r="CQ42" s="101"/>
      <c r="CR42" s="19">
        <f t="shared" si="9"/>
        <v>0</v>
      </c>
    </row>
    <row r="43" spans="1:96" ht="45" customHeight="1" x14ac:dyDescent="0.25">
      <c r="A43" s="65" t="s">
        <v>132</v>
      </c>
      <c r="B43" s="66" t="s">
        <v>133</v>
      </c>
      <c r="C43" s="67" t="s">
        <v>88</v>
      </c>
      <c r="D43" s="68" t="s">
        <v>82</v>
      </c>
      <c r="E43" s="68" t="s">
        <v>82</v>
      </c>
      <c r="F43" s="69" t="s">
        <v>82</v>
      </c>
      <c r="G43" s="68" t="s">
        <v>82</v>
      </c>
      <c r="H43" s="103">
        <f>H44+H52+H59+H69</f>
        <v>5.1715295640000001</v>
      </c>
      <c r="I43" s="103">
        <f>I44+I52+I59+I69</f>
        <v>248.41006410977528</v>
      </c>
      <c r="J43" s="95" t="s">
        <v>82</v>
      </c>
      <c r="K43" s="69">
        <f>K44+K52+K59+K69</f>
        <v>6.178413624</v>
      </c>
      <c r="L43" s="69">
        <f>L44+L52+L59+L69</f>
        <v>237.95461909777524</v>
      </c>
      <c r="M43" s="95" t="s">
        <v>82</v>
      </c>
      <c r="N43" s="1" t="s">
        <v>82</v>
      </c>
      <c r="O43" s="68" t="str">
        <f>O44</f>
        <v xml:space="preserve">нд </v>
      </c>
      <c r="P43" s="107">
        <f>I43</f>
        <v>248.41006410977528</v>
      </c>
      <c r="Q43" s="107">
        <f>I43</f>
        <v>248.41006410977528</v>
      </c>
      <c r="R43" s="107">
        <f>L43</f>
        <v>237.95461909777524</v>
      </c>
      <c r="S43" s="107">
        <f>L43</f>
        <v>237.95461909777524</v>
      </c>
      <c r="T43" s="107">
        <f t="shared" si="1"/>
        <v>248.41006410977528</v>
      </c>
      <c r="U43" s="107">
        <f t="shared" si="2"/>
        <v>237.95461909777524</v>
      </c>
      <c r="V43" s="107">
        <f t="shared" si="3"/>
        <v>248.41006410977528</v>
      </c>
      <c r="W43" s="107">
        <f t="shared" si="4"/>
        <v>248.41006410977528</v>
      </c>
      <c r="X43" s="107">
        <f t="shared" si="5"/>
        <v>237.95461909777524</v>
      </c>
      <c r="Y43" s="103">
        <f>Y44+Y52+Y59+Y69</f>
        <v>0</v>
      </c>
      <c r="Z43" s="103">
        <f>Z44+Z52+Z59+Z69</f>
        <v>0</v>
      </c>
      <c r="AA43" s="103">
        <f>AA44+AA52+AA59+AA69</f>
        <v>0</v>
      </c>
      <c r="AB43" s="103">
        <f>AB44+AB52+AB59+AB69</f>
        <v>0</v>
      </c>
      <c r="AC43" s="103">
        <f>AC44+AC52+AC59+AC69</f>
        <v>0</v>
      </c>
      <c r="AD43" s="68" t="s">
        <v>82</v>
      </c>
      <c r="AE43" s="68" t="s">
        <v>82</v>
      </c>
      <c r="AF43" s="68" t="s">
        <v>82</v>
      </c>
      <c r="AG43" s="68" t="s">
        <v>82</v>
      </c>
      <c r="AH43" s="68" t="s">
        <v>82</v>
      </c>
      <c r="AI43" s="103">
        <f>AI44+AI52+AI59+AI69</f>
        <v>53.482390787570665</v>
      </c>
      <c r="AJ43" s="103">
        <f>AJ44+AJ52+AJ59+AJ69</f>
        <v>0</v>
      </c>
      <c r="AK43" s="103">
        <f>AK44+AK52+AK59+AK69</f>
        <v>0</v>
      </c>
      <c r="AL43" s="103">
        <f>AL44+AL52+AL59+AL69</f>
        <v>53.482390787570665</v>
      </c>
      <c r="AM43" s="103">
        <f>AM44+AM52+AM59+AM69</f>
        <v>0</v>
      </c>
      <c r="AN43" s="103">
        <f>AN44+AN52+AN59+AN69</f>
        <v>43.026845775570607</v>
      </c>
      <c r="AO43" s="103">
        <f>AO44+AO52+AO59+AO69</f>
        <v>0</v>
      </c>
      <c r="AP43" s="103">
        <f>AP44+AP52+AP59+AP69</f>
        <v>0</v>
      </c>
      <c r="AQ43" s="103">
        <f>AQ44+AQ52+AQ59+AQ69</f>
        <v>43.026845775570607</v>
      </c>
      <c r="AR43" s="103">
        <f>AR44+AR52+AR59+AR69</f>
        <v>0</v>
      </c>
      <c r="AS43" s="103">
        <f>AS44+AS52+AS59+AS69</f>
        <v>38.815199999999997</v>
      </c>
      <c r="AT43" s="103">
        <f>AT44+AT52+AT59+AT69</f>
        <v>0</v>
      </c>
      <c r="AU43" s="103">
        <f>AU44+AU52+AU59+AU69</f>
        <v>0</v>
      </c>
      <c r="AV43" s="103">
        <f>AV44+AV52+AV59+AV69</f>
        <v>38.815199999999997</v>
      </c>
      <c r="AW43" s="103">
        <f>AW44+AW52+AW59+AW69</f>
        <v>0</v>
      </c>
      <c r="AX43" s="103">
        <f>AX44+AX52+AX59+AX69</f>
        <v>0</v>
      </c>
      <c r="AY43" s="103">
        <f>AY44+AY52+AY59+AY69</f>
        <v>0</v>
      </c>
      <c r="AZ43" s="103">
        <f>AZ44+AZ52+AZ59+AZ69</f>
        <v>0</v>
      </c>
      <c r="BA43" s="103">
        <f>BA44+BA52+BA59+BA69</f>
        <v>0</v>
      </c>
      <c r="BB43" s="103">
        <f>BB44+BB52+BB59+BB69</f>
        <v>0</v>
      </c>
      <c r="BC43" s="103">
        <f>BC44+BC52+BC59+BC69</f>
        <v>53.326333766812915</v>
      </c>
      <c r="BD43" s="103">
        <f>BD44+BD52+BD59+BD69</f>
        <v>0</v>
      </c>
      <c r="BE43" s="103">
        <f>BE44+BE52+BE59+BE69</f>
        <v>0</v>
      </c>
      <c r="BF43" s="103">
        <f>BF44+BF52+BF59+BF69</f>
        <v>53.326333766812915</v>
      </c>
      <c r="BG43" s="103">
        <f>BG44+BG52+BG59+BG69</f>
        <v>0</v>
      </c>
      <c r="BH43" s="103">
        <f>BH44+BH52+BH59+BH69</f>
        <v>0</v>
      </c>
      <c r="BI43" s="103">
        <f>BI44+BI52+BI59+BI69</f>
        <v>0</v>
      </c>
      <c r="BJ43" s="103">
        <f>BJ44+BJ52+BJ59+BJ69</f>
        <v>0</v>
      </c>
      <c r="BK43" s="103">
        <f>BK44+BK52+BK59+BK69</f>
        <v>0</v>
      </c>
      <c r="BL43" s="103">
        <f>BL44+BL52+BL59+BL69</f>
        <v>0</v>
      </c>
      <c r="BM43" s="103">
        <f>BM44+BM52+BM59+BM69</f>
        <v>54.662814990137626</v>
      </c>
      <c r="BN43" s="103">
        <f>BN44+BN52+BN59+BN69</f>
        <v>0</v>
      </c>
      <c r="BO43" s="103">
        <f>BO44+BO52+BO59+BO69</f>
        <v>0</v>
      </c>
      <c r="BP43" s="103">
        <f>BP44+BP52+BP59+BP69</f>
        <v>54.662814990137626</v>
      </c>
      <c r="BQ43" s="103">
        <f>BQ44+BQ52+BQ59+BQ69</f>
        <v>0</v>
      </c>
      <c r="BR43" s="103">
        <f>BR44+BR52+BR59+BR69</f>
        <v>0</v>
      </c>
      <c r="BS43" s="103">
        <f>BS44+BS52+BS59+BS69</f>
        <v>0</v>
      </c>
      <c r="BT43" s="103">
        <f>BT44+BT52+BT59+BT69</f>
        <v>0</v>
      </c>
      <c r="BU43" s="103">
        <f t="shared" ref="BU43:CP43" si="47">BU44+BU52+BU59+BU69</f>
        <v>0</v>
      </c>
      <c r="BV43" s="103">
        <f t="shared" si="47"/>
        <v>0</v>
      </c>
      <c r="BW43" s="103">
        <f t="shared" si="47"/>
        <v>48.124224565254089</v>
      </c>
      <c r="BX43" s="103">
        <f t="shared" si="47"/>
        <v>0</v>
      </c>
      <c r="BY43" s="103">
        <f t="shared" si="47"/>
        <v>0</v>
      </c>
      <c r="BZ43" s="103">
        <f t="shared" si="47"/>
        <v>48.124224565254089</v>
      </c>
      <c r="CA43" s="103">
        <f t="shared" si="47"/>
        <v>0</v>
      </c>
      <c r="CB43" s="103">
        <f t="shared" si="47"/>
        <v>0</v>
      </c>
      <c r="CC43" s="103">
        <f t="shared" si="47"/>
        <v>0</v>
      </c>
      <c r="CD43" s="103">
        <f t="shared" si="47"/>
        <v>0</v>
      </c>
      <c r="CE43" s="103">
        <f t="shared" si="47"/>
        <v>0</v>
      </c>
      <c r="CF43" s="103">
        <f t="shared" si="47"/>
        <v>0</v>
      </c>
      <c r="CG43" s="103">
        <f t="shared" si="47"/>
        <v>248.41016410977525</v>
      </c>
      <c r="CH43" s="103">
        <f t="shared" si="47"/>
        <v>0</v>
      </c>
      <c r="CI43" s="103">
        <f t="shared" si="47"/>
        <v>0</v>
      </c>
      <c r="CJ43" s="103">
        <f t="shared" si="47"/>
        <v>0</v>
      </c>
      <c r="CK43" s="103">
        <f t="shared" si="47"/>
        <v>0</v>
      </c>
      <c r="CL43" s="107">
        <f t="shared" si="7"/>
        <v>237.95541909777523</v>
      </c>
      <c r="CM43" s="103">
        <f t="shared" si="47"/>
        <v>0</v>
      </c>
      <c r="CN43" s="103">
        <f t="shared" si="47"/>
        <v>0</v>
      </c>
      <c r="CO43" s="107">
        <f t="shared" si="8"/>
        <v>237.95541909777523</v>
      </c>
      <c r="CP43" s="103">
        <f t="shared" si="47"/>
        <v>0</v>
      </c>
      <c r="CQ43" s="68" t="s">
        <v>82</v>
      </c>
      <c r="CR43" s="145">
        <f t="shared" si="9"/>
        <v>7.9999999999813554E-4</v>
      </c>
    </row>
    <row r="44" spans="1:96" ht="75" customHeight="1" x14ac:dyDescent="0.25">
      <c r="A44" s="65" t="s">
        <v>134</v>
      </c>
      <c r="B44" s="66" t="s">
        <v>135</v>
      </c>
      <c r="C44" s="67" t="s">
        <v>88</v>
      </c>
      <c r="D44" s="68" t="s">
        <v>82</v>
      </c>
      <c r="E44" s="68" t="s">
        <v>82</v>
      </c>
      <c r="F44" s="69" t="s">
        <v>82</v>
      </c>
      <c r="G44" s="68" t="s">
        <v>82</v>
      </c>
      <c r="H44" s="68">
        <f>H45+H47</f>
        <v>2.9249999999999998</v>
      </c>
      <c r="I44" s="68">
        <f>I45+I47</f>
        <v>190.73185040029946</v>
      </c>
      <c r="J44" s="95" t="s">
        <v>82</v>
      </c>
      <c r="K44" s="69">
        <f t="shared" ref="K44:L44" si="48">K45+K47</f>
        <v>3.8837393279999999</v>
      </c>
      <c r="L44" s="69">
        <f t="shared" si="48"/>
        <v>180.9079105442994</v>
      </c>
      <c r="M44" s="95" t="s">
        <v>82</v>
      </c>
      <c r="N44" s="1" t="s">
        <v>82</v>
      </c>
      <c r="O44" s="68" t="str">
        <f>O45</f>
        <v xml:space="preserve">нд </v>
      </c>
      <c r="P44" s="107">
        <f>I44</f>
        <v>190.73185040029946</v>
      </c>
      <c r="Q44" s="107">
        <f>I44</f>
        <v>190.73185040029946</v>
      </c>
      <c r="R44" s="107">
        <f>L44</f>
        <v>180.9079105442994</v>
      </c>
      <c r="S44" s="107">
        <f>L44</f>
        <v>180.9079105442994</v>
      </c>
      <c r="T44" s="107">
        <f t="shared" si="1"/>
        <v>190.73185040029946</v>
      </c>
      <c r="U44" s="107">
        <f t="shared" si="2"/>
        <v>180.9079105442994</v>
      </c>
      <c r="V44" s="107">
        <f t="shared" si="3"/>
        <v>190.73185040029946</v>
      </c>
      <c r="W44" s="107">
        <f t="shared" si="4"/>
        <v>190.73185040029946</v>
      </c>
      <c r="X44" s="107">
        <f t="shared" si="5"/>
        <v>180.9079105442994</v>
      </c>
      <c r="Y44" s="68">
        <f>Y45+Y47</f>
        <v>0</v>
      </c>
      <c r="Z44" s="68">
        <f>Z45+Z47</f>
        <v>0</v>
      </c>
      <c r="AA44" s="68">
        <f>AA45+AA47</f>
        <v>0</v>
      </c>
      <c r="AB44" s="68">
        <f>AB45+AB47</f>
        <v>0</v>
      </c>
      <c r="AC44" s="68">
        <f>AC45+AC47</f>
        <v>0</v>
      </c>
      <c r="AD44" s="68" t="s">
        <v>82</v>
      </c>
      <c r="AE44" s="68" t="s">
        <v>82</v>
      </c>
      <c r="AF44" s="68" t="s">
        <v>82</v>
      </c>
      <c r="AG44" s="68" t="s">
        <v>82</v>
      </c>
      <c r="AH44" s="68" t="s">
        <v>82</v>
      </c>
      <c r="AI44" s="68">
        <f>AI45+AI47</f>
        <v>34.267379783570668</v>
      </c>
      <c r="AJ44" s="68">
        <f>AJ45+AJ47</f>
        <v>0</v>
      </c>
      <c r="AK44" s="68">
        <f>AK45+AK47</f>
        <v>0</v>
      </c>
      <c r="AL44" s="68">
        <f>AL45+AL47</f>
        <v>34.267379783570668</v>
      </c>
      <c r="AM44" s="68">
        <f>AM45+AM47</f>
        <v>0</v>
      </c>
      <c r="AN44" s="68">
        <f>AN45+AN47</f>
        <v>24.443439927570601</v>
      </c>
      <c r="AO44" s="68">
        <f>AO45+AO47</f>
        <v>0</v>
      </c>
      <c r="AP44" s="68">
        <f>AP45+AP47</f>
        <v>0</v>
      </c>
      <c r="AQ44" s="68">
        <f>AQ45+AQ47</f>
        <v>24.443439927570601</v>
      </c>
      <c r="AR44" s="68">
        <f>AR45+AR47</f>
        <v>0</v>
      </c>
      <c r="AS44" s="68">
        <f>AS45+AS47</f>
        <v>33.525599999999997</v>
      </c>
      <c r="AT44" s="68">
        <f>AT45+AT47</f>
        <v>0</v>
      </c>
      <c r="AU44" s="68">
        <f>AU45+AU47</f>
        <v>0</v>
      </c>
      <c r="AV44" s="68">
        <f>AV45+AV47</f>
        <v>33.525599999999997</v>
      </c>
      <c r="AW44" s="68">
        <f>AW45+AW47</f>
        <v>0</v>
      </c>
      <c r="AX44" s="68">
        <f>AX45+AX47</f>
        <v>0</v>
      </c>
      <c r="AY44" s="68">
        <f>AY45+AY47</f>
        <v>0</v>
      </c>
      <c r="AZ44" s="68">
        <f>AZ45+AZ47</f>
        <v>0</v>
      </c>
      <c r="BA44" s="68">
        <f>BA45+BA47</f>
        <v>0</v>
      </c>
      <c r="BB44" s="68">
        <f>BB45+BB47</f>
        <v>0</v>
      </c>
      <c r="BC44" s="68">
        <f>BC45+BC47</f>
        <v>45.648159686812917</v>
      </c>
      <c r="BD44" s="68">
        <f>BD45+BD47</f>
        <v>0</v>
      </c>
      <c r="BE44" s="68">
        <f>BE45+BE47</f>
        <v>0</v>
      </c>
      <c r="BF44" s="68">
        <f>BF45+BF47</f>
        <v>45.648159686812917</v>
      </c>
      <c r="BG44" s="68">
        <f>BG45+BG47</f>
        <v>0</v>
      </c>
      <c r="BH44" s="68">
        <f>BH45+BH47</f>
        <v>0</v>
      </c>
      <c r="BI44" s="68">
        <f>BI45+BI47</f>
        <v>0</v>
      </c>
      <c r="BJ44" s="68">
        <f>BJ45+BJ47</f>
        <v>0</v>
      </c>
      <c r="BK44" s="68">
        <f>BK45+BK47</f>
        <v>0</v>
      </c>
      <c r="BL44" s="68">
        <f>BL45+BL47</f>
        <v>0</v>
      </c>
      <c r="BM44" s="68">
        <f>BM45+BM47</f>
        <v>41.465702400661783</v>
      </c>
      <c r="BN44" s="68">
        <f>BN45+BN47</f>
        <v>0</v>
      </c>
      <c r="BO44" s="68">
        <f>BO45+BO47</f>
        <v>0</v>
      </c>
      <c r="BP44" s="68">
        <f>BP45+BP47</f>
        <v>41.465702400661783</v>
      </c>
      <c r="BQ44" s="68">
        <f>BQ45+BQ47</f>
        <v>0</v>
      </c>
      <c r="BR44" s="68">
        <f>BR45+BR47</f>
        <v>0</v>
      </c>
      <c r="BS44" s="68">
        <f>BS45+BS47</f>
        <v>0</v>
      </c>
      <c r="BT44" s="68">
        <f>BT45+BT47</f>
        <v>0</v>
      </c>
      <c r="BU44" s="68">
        <f t="shared" ref="BU44:CP44" si="49">BU45+BU47</f>
        <v>0</v>
      </c>
      <c r="BV44" s="68">
        <f t="shared" si="49"/>
        <v>0</v>
      </c>
      <c r="BW44" s="68">
        <f t="shared" si="49"/>
        <v>35.82580852925409</v>
      </c>
      <c r="BX44" s="68">
        <f t="shared" si="49"/>
        <v>0</v>
      </c>
      <c r="BY44" s="68">
        <f t="shared" si="49"/>
        <v>0</v>
      </c>
      <c r="BZ44" s="68">
        <f t="shared" si="49"/>
        <v>35.82580852925409</v>
      </c>
      <c r="CA44" s="68">
        <f t="shared" si="49"/>
        <v>0</v>
      </c>
      <c r="CB44" s="68">
        <f t="shared" si="49"/>
        <v>0</v>
      </c>
      <c r="CC44" s="68">
        <f t="shared" si="49"/>
        <v>0</v>
      </c>
      <c r="CD44" s="68">
        <f t="shared" si="49"/>
        <v>0</v>
      </c>
      <c r="CE44" s="68">
        <f t="shared" si="49"/>
        <v>0</v>
      </c>
      <c r="CF44" s="68">
        <f t="shared" si="49"/>
        <v>0</v>
      </c>
      <c r="CG44" s="68">
        <f t="shared" si="49"/>
        <v>190.73185040029944</v>
      </c>
      <c r="CH44" s="68">
        <f t="shared" si="49"/>
        <v>0</v>
      </c>
      <c r="CI44" s="68">
        <f t="shared" si="49"/>
        <v>0</v>
      </c>
      <c r="CJ44" s="68">
        <f t="shared" si="49"/>
        <v>0</v>
      </c>
      <c r="CK44" s="68">
        <f t="shared" si="49"/>
        <v>0</v>
      </c>
      <c r="CL44" s="107">
        <f t="shared" si="7"/>
        <v>180.9087105442994</v>
      </c>
      <c r="CM44" s="68">
        <f t="shared" si="49"/>
        <v>0</v>
      </c>
      <c r="CN44" s="68">
        <f t="shared" si="49"/>
        <v>0</v>
      </c>
      <c r="CO44" s="107">
        <f t="shared" si="8"/>
        <v>180.9087105442994</v>
      </c>
      <c r="CP44" s="68">
        <f t="shared" si="49"/>
        <v>0</v>
      </c>
      <c r="CQ44" s="68" t="s">
        <v>82</v>
      </c>
      <c r="CR44" s="145">
        <f t="shared" si="9"/>
        <v>7.9999999999813554E-4</v>
      </c>
    </row>
    <row r="45" spans="1:96" ht="45" customHeight="1" x14ac:dyDescent="0.25">
      <c r="A45" s="65" t="s">
        <v>136</v>
      </c>
      <c r="B45" s="66" t="s">
        <v>137</v>
      </c>
      <c r="C45" s="67" t="s">
        <v>88</v>
      </c>
      <c r="D45" s="103" t="s">
        <v>82</v>
      </c>
      <c r="E45" s="103" t="s">
        <v>82</v>
      </c>
      <c r="F45" s="104" t="s">
        <v>82</v>
      </c>
      <c r="G45" s="103" t="s">
        <v>82</v>
      </c>
      <c r="H45" s="68">
        <v>0</v>
      </c>
      <c r="I45" s="68">
        <f>I46</f>
        <v>0</v>
      </c>
      <c r="J45" s="68" t="str">
        <f>J46</f>
        <v>нд</v>
      </c>
      <c r="K45" s="69">
        <f>K46</f>
        <v>0.95873932799999995</v>
      </c>
      <c r="L45" s="69">
        <f>L46</f>
        <v>5.9430666720000005</v>
      </c>
      <c r="M45" s="95" t="s">
        <v>82</v>
      </c>
      <c r="N45" s="1" t="s">
        <v>82</v>
      </c>
      <c r="O45" s="68" t="str">
        <f>O46</f>
        <v xml:space="preserve">нд </v>
      </c>
      <c r="P45" s="107">
        <f>I45</f>
        <v>0</v>
      </c>
      <c r="Q45" s="107">
        <f>I45</f>
        <v>0</v>
      </c>
      <c r="R45" s="107">
        <f>L45</f>
        <v>5.9430666720000005</v>
      </c>
      <c r="S45" s="107">
        <f>L45</f>
        <v>5.9430666720000005</v>
      </c>
      <c r="T45" s="107">
        <f t="shared" si="1"/>
        <v>0</v>
      </c>
      <c r="U45" s="107">
        <f t="shared" si="2"/>
        <v>5.9430666720000005</v>
      </c>
      <c r="V45" s="107">
        <f t="shared" si="3"/>
        <v>0</v>
      </c>
      <c r="W45" s="107">
        <f t="shared" si="4"/>
        <v>0</v>
      </c>
      <c r="X45" s="107">
        <f t="shared" si="5"/>
        <v>5.9430666720000005</v>
      </c>
      <c r="Y45" s="68">
        <f>Y46</f>
        <v>0</v>
      </c>
      <c r="Z45" s="68">
        <f>Z46</f>
        <v>0</v>
      </c>
      <c r="AA45" s="68">
        <f>AA46</f>
        <v>0</v>
      </c>
      <c r="AB45" s="68">
        <f>AB46</f>
        <v>0</v>
      </c>
      <c r="AC45" s="68">
        <f>AC46</f>
        <v>0</v>
      </c>
      <c r="AD45" s="68" t="s">
        <v>82</v>
      </c>
      <c r="AE45" s="68" t="s">
        <v>82</v>
      </c>
      <c r="AF45" s="68" t="s">
        <v>82</v>
      </c>
      <c r="AG45" s="68" t="s">
        <v>82</v>
      </c>
      <c r="AH45" s="68" t="s">
        <v>82</v>
      </c>
      <c r="AI45" s="68">
        <f>AI46</f>
        <v>0</v>
      </c>
      <c r="AJ45" s="68">
        <f>AJ46</f>
        <v>0</v>
      </c>
      <c r="AK45" s="68">
        <f>AK46</f>
        <v>0</v>
      </c>
      <c r="AL45" s="68">
        <f>AL46</f>
        <v>0</v>
      </c>
      <c r="AM45" s="68">
        <f>AM46</f>
        <v>0</v>
      </c>
      <c r="AN45" s="68">
        <f>AN46</f>
        <v>5.9430666720000005</v>
      </c>
      <c r="AO45" s="68">
        <f>AO46</f>
        <v>0</v>
      </c>
      <c r="AP45" s="68">
        <f>AP46</f>
        <v>0</v>
      </c>
      <c r="AQ45" s="68">
        <f>AQ46</f>
        <v>5.9430666720000005</v>
      </c>
      <c r="AR45" s="68">
        <f>AR46</f>
        <v>0</v>
      </c>
      <c r="AS45" s="68">
        <f>AS46</f>
        <v>0</v>
      </c>
      <c r="AT45" s="68">
        <f>AT46</f>
        <v>0</v>
      </c>
      <c r="AU45" s="68">
        <f>AU46</f>
        <v>0</v>
      </c>
      <c r="AV45" s="68">
        <f>AV46</f>
        <v>0</v>
      </c>
      <c r="AW45" s="68">
        <f>AW46</f>
        <v>0</v>
      </c>
      <c r="AX45" s="68">
        <f>AX46</f>
        <v>0</v>
      </c>
      <c r="AY45" s="68">
        <f>AY46</f>
        <v>0</v>
      </c>
      <c r="AZ45" s="68">
        <f>AZ46</f>
        <v>0</v>
      </c>
      <c r="BA45" s="68">
        <f>BA46</f>
        <v>0</v>
      </c>
      <c r="BB45" s="68">
        <f>BB46</f>
        <v>0</v>
      </c>
      <c r="BC45" s="68">
        <f>BC46</f>
        <v>0</v>
      </c>
      <c r="BD45" s="68">
        <f>BD46</f>
        <v>0</v>
      </c>
      <c r="BE45" s="68">
        <f>BE46</f>
        <v>0</v>
      </c>
      <c r="BF45" s="68">
        <f>BF46</f>
        <v>0</v>
      </c>
      <c r="BG45" s="68">
        <f>BG46</f>
        <v>0</v>
      </c>
      <c r="BH45" s="68">
        <f>BH46</f>
        <v>0</v>
      </c>
      <c r="BI45" s="68">
        <f>BI46</f>
        <v>0</v>
      </c>
      <c r="BJ45" s="68">
        <f>BJ46</f>
        <v>0</v>
      </c>
      <c r="BK45" s="68">
        <f>BK46</f>
        <v>0</v>
      </c>
      <c r="BL45" s="68">
        <f>BL46</f>
        <v>0</v>
      </c>
      <c r="BM45" s="68">
        <f>BM46</f>
        <v>0</v>
      </c>
      <c r="BN45" s="68">
        <f>BN46</f>
        <v>0</v>
      </c>
      <c r="BO45" s="68">
        <f>BO46</f>
        <v>0</v>
      </c>
      <c r="BP45" s="68">
        <f>BP46</f>
        <v>0</v>
      </c>
      <c r="BQ45" s="68">
        <f>BQ46</f>
        <v>0</v>
      </c>
      <c r="BR45" s="68">
        <f>BR46</f>
        <v>0</v>
      </c>
      <c r="BS45" s="68">
        <f>BS46</f>
        <v>0</v>
      </c>
      <c r="BT45" s="68">
        <f>BT46</f>
        <v>0</v>
      </c>
      <c r="BU45" s="68">
        <f t="shared" ref="BU45:CN45" si="50">BU46</f>
        <v>0</v>
      </c>
      <c r="BV45" s="68">
        <f t="shared" si="50"/>
        <v>0</v>
      </c>
      <c r="BW45" s="68">
        <f t="shared" si="50"/>
        <v>0</v>
      </c>
      <c r="BX45" s="68">
        <f t="shared" si="50"/>
        <v>0</v>
      </c>
      <c r="BY45" s="68">
        <f t="shared" si="50"/>
        <v>0</v>
      </c>
      <c r="BZ45" s="68">
        <f t="shared" si="50"/>
        <v>0</v>
      </c>
      <c r="CA45" s="68">
        <f t="shared" si="50"/>
        <v>0</v>
      </c>
      <c r="CB45" s="68">
        <f t="shared" si="50"/>
        <v>0</v>
      </c>
      <c r="CC45" s="68">
        <f t="shared" si="50"/>
        <v>0</v>
      </c>
      <c r="CD45" s="68">
        <f t="shared" si="50"/>
        <v>0</v>
      </c>
      <c r="CE45" s="68">
        <f t="shared" si="50"/>
        <v>0</v>
      </c>
      <c r="CF45" s="68">
        <f t="shared" si="50"/>
        <v>0</v>
      </c>
      <c r="CG45" s="68">
        <f t="shared" si="50"/>
        <v>0</v>
      </c>
      <c r="CH45" s="68">
        <f t="shared" si="50"/>
        <v>0</v>
      </c>
      <c r="CI45" s="68">
        <f t="shared" si="50"/>
        <v>0</v>
      </c>
      <c r="CJ45" s="68">
        <f t="shared" si="50"/>
        <v>0</v>
      </c>
      <c r="CK45" s="68">
        <f t="shared" si="50"/>
        <v>0</v>
      </c>
      <c r="CL45" s="107">
        <f t="shared" si="7"/>
        <v>5.9430666720000005</v>
      </c>
      <c r="CM45" s="68">
        <f t="shared" si="50"/>
        <v>0</v>
      </c>
      <c r="CN45" s="68">
        <f t="shared" si="50"/>
        <v>0</v>
      </c>
      <c r="CO45" s="107">
        <f t="shared" si="8"/>
        <v>5.9430666720000005</v>
      </c>
      <c r="CP45" s="68">
        <v>0</v>
      </c>
      <c r="CQ45" s="103" t="s">
        <v>82</v>
      </c>
      <c r="CR45" s="145">
        <f t="shared" si="9"/>
        <v>0</v>
      </c>
    </row>
    <row r="46" spans="1:96" s="121" customFormat="1" ht="45" customHeight="1" x14ac:dyDescent="0.25">
      <c r="A46" s="92" t="s">
        <v>243</v>
      </c>
      <c r="B46" s="93" t="s">
        <v>244</v>
      </c>
      <c r="C46" s="94" t="s">
        <v>245</v>
      </c>
      <c r="D46" s="96" t="s">
        <v>84</v>
      </c>
      <c r="E46" s="118">
        <v>2023</v>
      </c>
      <c r="F46" s="95" t="s">
        <v>82</v>
      </c>
      <c r="G46" s="96">
        <v>2023</v>
      </c>
      <c r="H46" s="95">
        <v>0</v>
      </c>
      <c r="I46" s="95">
        <v>0</v>
      </c>
      <c r="J46" s="95" t="s">
        <v>82</v>
      </c>
      <c r="K46" s="68">
        <f>(0.72616484+0.0727846)*1.2</f>
        <v>0.95873932799999995</v>
      </c>
      <c r="L46" s="68">
        <v>5.9430666720000005</v>
      </c>
      <c r="M46" s="128">
        <v>44593</v>
      </c>
      <c r="N46" s="1" t="s">
        <v>82</v>
      </c>
      <c r="O46" s="96" t="s">
        <v>83</v>
      </c>
      <c r="P46" s="127">
        <f>I46</f>
        <v>0</v>
      </c>
      <c r="Q46" s="127">
        <f>I46</f>
        <v>0</v>
      </c>
      <c r="R46" s="127">
        <f>L46</f>
        <v>5.9430666720000005</v>
      </c>
      <c r="S46" s="127">
        <f>L46</f>
        <v>5.9430666720000005</v>
      </c>
      <c r="T46" s="127">
        <f t="shared" si="1"/>
        <v>0</v>
      </c>
      <c r="U46" s="127">
        <f t="shared" si="2"/>
        <v>5.9430666720000005</v>
      </c>
      <c r="V46" s="127">
        <f t="shared" si="3"/>
        <v>0</v>
      </c>
      <c r="W46" s="127">
        <f t="shared" si="4"/>
        <v>0</v>
      </c>
      <c r="X46" s="127">
        <f t="shared" si="5"/>
        <v>5.9430666720000005</v>
      </c>
      <c r="Y46" s="96">
        <f t="shared" ref="Y46" si="51">Z46+AB46+AC46</f>
        <v>0</v>
      </c>
      <c r="Z46" s="96">
        <v>0</v>
      </c>
      <c r="AA46" s="96">
        <v>0</v>
      </c>
      <c r="AB46" s="96">
        <v>0</v>
      </c>
      <c r="AC46" s="96">
        <v>0</v>
      </c>
      <c r="AD46" s="96" t="s">
        <v>82</v>
      </c>
      <c r="AE46" s="96" t="s">
        <v>82</v>
      </c>
      <c r="AF46" s="96" t="s">
        <v>82</v>
      </c>
      <c r="AG46" s="96" t="s">
        <v>82</v>
      </c>
      <c r="AH46" s="96" t="s">
        <v>82</v>
      </c>
      <c r="AI46" s="95">
        <f t="shared" ref="AI46" si="52">AJ46+AK46+AL46+AM46</f>
        <v>0</v>
      </c>
      <c r="AJ46" s="96">
        <v>0</v>
      </c>
      <c r="AK46" s="96">
        <v>0</v>
      </c>
      <c r="AL46" s="95">
        <v>0</v>
      </c>
      <c r="AM46" s="96">
        <v>0</v>
      </c>
      <c r="AN46" s="96">
        <f t="shared" si="18"/>
        <v>5.9430666720000005</v>
      </c>
      <c r="AO46" s="96">
        <v>0</v>
      </c>
      <c r="AP46" s="96">
        <v>0</v>
      </c>
      <c r="AQ46" s="96">
        <f>4.95255556*1.2</f>
        <v>5.9430666720000005</v>
      </c>
      <c r="AR46" s="96">
        <v>0</v>
      </c>
      <c r="AS46" s="95">
        <f>AT46+AU46+AV46+AW46</f>
        <v>0</v>
      </c>
      <c r="AT46" s="96">
        <v>0</v>
      </c>
      <c r="AU46" s="95">
        <v>0</v>
      </c>
      <c r="AV46" s="95">
        <v>0</v>
      </c>
      <c r="AW46" s="95">
        <v>0</v>
      </c>
      <c r="AX46" s="96">
        <v>0</v>
      </c>
      <c r="AY46" s="95">
        <v>0</v>
      </c>
      <c r="AZ46" s="96">
        <v>0</v>
      </c>
      <c r="BA46" s="95">
        <v>0</v>
      </c>
      <c r="BB46" s="96">
        <v>0</v>
      </c>
      <c r="BC46" s="95">
        <f t="shared" si="20"/>
        <v>0</v>
      </c>
      <c r="BD46" s="96">
        <v>0</v>
      </c>
      <c r="BE46" s="95">
        <v>0</v>
      </c>
      <c r="BF46" s="95">
        <v>0</v>
      </c>
      <c r="BG46" s="95">
        <v>0</v>
      </c>
      <c r="BH46" s="96">
        <v>0</v>
      </c>
      <c r="BI46" s="95">
        <v>0</v>
      </c>
      <c r="BJ46" s="96">
        <v>0</v>
      </c>
      <c r="BK46" s="95">
        <v>0</v>
      </c>
      <c r="BL46" s="96">
        <v>0</v>
      </c>
      <c r="BM46" s="95">
        <f t="shared" si="21"/>
        <v>0</v>
      </c>
      <c r="BN46" s="96">
        <v>0</v>
      </c>
      <c r="BO46" s="95">
        <v>0</v>
      </c>
      <c r="BP46" s="95">
        <v>0</v>
      </c>
      <c r="BQ46" s="95">
        <v>0</v>
      </c>
      <c r="BR46" s="96">
        <v>0</v>
      </c>
      <c r="BS46" s="95">
        <v>0</v>
      </c>
      <c r="BT46" s="96">
        <v>0</v>
      </c>
      <c r="BU46" s="95">
        <v>0</v>
      </c>
      <c r="BV46" s="96">
        <v>0</v>
      </c>
      <c r="BW46" s="95">
        <f t="shared" si="22"/>
        <v>0</v>
      </c>
      <c r="BX46" s="96">
        <v>0</v>
      </c>
      <c r="BY46" s="95">
        <v>0</v>
      </c>
      <c r="BZ46" s="95">
        <v>0</v>
      </c>
      <c r="CA46" s="95">
        <v>0</v>
      </c>
      <c r="CB46" s="96"/>
      <c r="CC46" s="96"/>
      <c r="CD46" s="96"/>
      <c r="CE46" s="96"/>
      <c r="CF46" s="96"/>
      <c r="CG46" s="96">
        <f t="shared" ref="CG46" si="53">CH46+CI46+CJ46+CK46</f>
        <v>0</v>
      </c>
      <c r="CH46" s="96">
        <f t="shared" ref="CH46" si="54">AJ46+AT46+BN46+BX46</f>
        <v>0</v>
      </c>
      <c r="CI46" s="96">
        <f t="shared" ref="CI46" si="55">AK46+AU46+BE46+BO46+BY46</f>
        <v>0</v>
      </c>
      <c r="CJ46" s="96">
        <f t="shared" ref="CJ46" si="56">AL46+AV46+BP46+BZ46</f>
        <v>0</v>
      </c>
      <c r="CK46" s="96">
        <f t="shared" ref="CK46" si="57">AM46+AW46+BG46+BQ46+CA46</f>
        <v>0</v>
      </c>
      <c r="CL46" s="127">
        <f t="shared" si="7"/>
        <v>5.9430666720000005</v>
      </c>
      <c r="CM46" s="96">
        <f t="shared" ref="CM46" si="58">AO46</f>
        <v>0</v>
      </c>
      <c r="CN46" s="96">
        <f t="shared" ref="CN46" si="59">AP46</f>
        <v>0</v>
      </c>
      <c r="CO46" s="127">
        <f t="shared" si="8"/>
        <v>5.9430666720000005</v>
      </c>
      <c r="CP46" s="96">
        <f t="shared" ref="CP46" si="60">AR46</f>
        <v>0</v>
      </c>
      <c r="CQ46" s="96"/>
      <c r="CR46" s="145">
        <f t="shared" si="9"/>
        <v>0</v>
      </c>
    </row>
    <row r="47" spans="1:96" ht="62.25" customHeight="1" x14ac:dyDescent="0.25">
      <c r="A47" s="65" t="s">
        <v>138</v>
      </c>
      <c r="B47" s="66" t="s">
        <v>139</v>
      </c>
      <c r="C47" s="67" t="s">
        <v>88</v>
      </c>
      <c r="D47" s="68" t="s">
        <v>82</v>
      </c>
      <c r="E47" s="68" t="s">
        <v>82</v>
      </c>
      <c r="F47" s="69" t="s">
        <v>82</v>
      </c>
      <c r="G47" s="68" t="s">
        <v>82</v>
      </c>
      <c r="H47" s="68">
        <f>H48+H49+H50+H51</f>
        <v>2.9249999999999998</v>
      </c>
      <c r="I47" s="68">
        <f>I48+I49+I50+I51</f>
        <v>190.73185040029946</v>
      </c>
      <c r="J47" s="95" t="s">
        <v>82</v>
      </c>
      <c r="K47" s="69">
        <f t="shared" ref="K47:L47" si="61">K48+K49+K50+K51</f>
        <v>2.9249999999999998</v>
      </c>
      <c r="L47" s="69">
        <f t="shared" si="61"/>
        <v>174.96484387229941</v>
      </c>
      <c r="M47" s="95" t="s">
        <v>82</v>
      </c>
      <c r="N47" s="1" t="s">
        <v>82</v>
      </c>
      <c r="O47" s="96" t="s">
        <v>83</v>
      </c>
      <c r="P47" s="107">
        <f>I47</f>
        <v>190.73185040029946</v>
      </c>
      <c r="Q47" s="107">
        <f>I47</f>
        <v>190.73185040029946</v>
      </c>
      <c r="R47" s="107">
        <f>L47</f>
        <v>174.96484387229941</v>
      </c>
      <c r="S47" s="107">
        <f>L47</f>
        <v>174.96484387229941</v>
      </c>
      <c r="T47" s="107">
        <f t="shared" si="1"/>
        <v>190.73185040029946</v>
      </c>
      <c r="U47" s="107">
        <f t="shared" si="2"/>
        <v>174.96484387229941</v>
      </c>
      <c r="V47" s="107">
        <f t="shared" si="3"/>
        <v>190.73185040029946</v>
      </c>
      <c r="W47" s="107">
        <f t="shared" si="4"/>
        <v>190.73185040029946</v>
      </c>
      <c r="X47" s="107">
        <f t="shared" si="5"/>
        <v>174.96484387229941</v>
      </c>
      <c r="Y47" s="68">
        <f>Y48+Y49+Y50+Y51</f>
        <v>0</v>
      </c>
      <c r="Z47" s="68">
        <f>Z48+Z49+Z50+Z51</f>
        <v>0</v>
      </c>
      <c r="AA47" s="68">
        <f>AA48+AA49+AA50+AA51</f>
        <v>0</v>
      </c>
      <c r="AB47" s="68">
        <f>AB48+AB49+AB50+AB51</f>
        <v>0</v>
      </c>
      <c r="AC47" s="68">
        <f>AC48+AC49+AC50+AC51</f>
        <v>0</v>
      </c>
      <c r="AD47" s="68" t="s">
        <v>82</v>
      </c>
      <c r="AE47" s="68" t="s">
        <v>82</v>
      </c>
      <c r="AF47" s="68" t="s">
        <v>82</v>
      </c>
      <c r="AG47" s="68" t="s">
        <v>82</v>
      </c>
      <c r="AH47" s="68" t="s">
        <v>82</v>
      </c>
      <c r="AI47" s="68">
        <f>AI48+AI49+AI50+AI51</f>
        <v>34.267379783570668</v>
      </c>
      <c r="AJ47" s="68">
        <f>AJ48+AJ49+AJ50+AJ51</f>
        <v>0</v>
      </c>
      <c r="AK47" s="68">
        <f>AK48+AK49+AK50+AK51</f>
        <v>0</v>
      </c>
      <c r="AL47" s="68">
        <f>AL48+AL49+AL50+AL51</f>
        <v>34.267379783570668</v>
      </c>
      <c r="AM47" s="68">
        <f>AM48+AM49+AM50+AM51</f>
        <v>0</v>
      </c>
      <c r="AN47" s="68">
        <f>AN48+AN49+AN50+AN51</f>
        <v>18.500373255570601</v>
      </c>
      <c r="AO47" s="68">
        <f>AO48+AO49+AO50+AO51</f>
        <v>0</v>
      </c>
      <c r="AP47" s="68">
        <f>AP48+AP49+AP50+AP51</f>
        <v>0</v>
      </c>
      <c r="AQ47" s="68">
        <f>AQ48+AQ49+AQ50+AQ51</f>
        <v>18.500373255570601</v>
      </c>
      <c r="AR47" s="68">
        <f>AR48+AR49+AR50+AR51</f>
        <v>0</v>
      </c>
      <c r="AS47" s="68">
        <f>AS48+AS49+AS50+AS51</f>
        <v>33.525599999999997</v>
      </c>
      <c r="AT47" s="68">
        <f>AT48+AT49+AT50+AT51</f>
        <v>0</v>
      </c>
      <c r="AU47" s="68">
        <f>AU48+AU49+AU50+AU51</f>
        <v>0</v>
      </c>
      <c r="AV47" s="68">
        <f>AV48+AV49+AV50+AV51</f>
        <v>33.525599999999997</v>
      </c>
      <c r="AW47" s="68">
        <f>AW48+AW49+AW50+AW51</f>
        <v>0</v>
      </c>
      <c r="AX47" s="68">
        <f>AX48+AX49+AX50+AX51</f>
        <v>0</v>
      </c>
      <c r="AY47" s="68">
        <f>AY48+AY49+AY50+AY51</f>
        <v>0</v>
      </c>
      <c r="AZ47" s="68">
        <f>AZ48+AZ49+AZ50+AZ51</f>
        <v>0</v>
      </c>
      <c r="BA47" s="68">
        <f>BA48+BA49+BA50+BA51</f>
        <v>0</v>
      </c>
      <c r="BB47" s="68">
        <f>BB48+BB49+BB50+BB51</f>
        <v>0</v>
      </c>
      <c r="BC47" s="68">
        <f>BC48+BC49+BC50+BC51</f>
        <v>45.648159686812917</v>
      </c>
      <c r="BD47" s="68">
        <f>BD48+BD49+BD50+BD51</f>
        <v>0</v>
      </c>
      <c r="BE47" s="68">
        <f>BE48+BE49+BE50+BE51</f>
        <v>0</v>
      </c>
      <c r="BF47" s="68">
        <f>BF48+BF49+BF50+BF51</f>
        <v>45.648159686812917</v>
      </c>
      <c r="BG47" s="68">
        <f>BG48+BG49+BG50+BG51</f>
        <v>0</v>
      </c>
      <c r="BH47" s="68">
        <f>BH48+BH49+BH50+BH51</f>
        <v>0</v>
      </c>
      <c r="BI47" s="68">
        <f>BI48+BI49+BI50+BI51</f>
        <v>0</v>
      </c>
      <c r="BJ47" s="68">
        <f>BJ48+BJ49+BJ50+BJ51</f>
        <v>0</v>
      </c>
      <c r="BK47" s="68">
        <f>BK48+BK49+BK50+BK51</f>
        <v>0</v>
      </c>
      <c r="BL47" s="68">
        <f>BL48+BL49+BL50+BL51</f>
        <v>0</v>
      </c>
      <c r="BM47" s="68">
        <f>BM48+BM49+BM50+BM51</f>
        <v>41.465702400661783</v>
      </c>
      <c r="BN47" s="68">
        <f>BN48+BN49+BN50+BN51</f>
        <v>0</v>
      </c>
      <c r="BO47" s="68">
        <f>BO48+BO49+BO50+BO51</f>
        <v>0</v>
      </c>
      <c r="BP47" s="68">
        <f>BP48+BP49+BP50+BP51</f>
        <v>41.465702400661783</v>
      </c>
      <c r="BQ47" s="68">
        <f>BQ48+BQ49+BQ50+BQ51</f>
        <v>0</v>
      </c>
      <c r="BR47" s="68">
        <f>BR48+BR49+BR50+BR51</f>
        <v>0</v>
      </c>
      <c r="BS47" s="68">
        <f>BS48+BS49+BS50+BS51</f>
        <v>0</v>
      </c>
      <c r="BT47" s="68">
        <f>BT48+BT49+BT50+BT51</f>
        <v>0</v>
      </c>
      <c r="BU47" s="68">
        <f t="shared" ref="BU47:CP47" si="62">BU48+BU49+BU50+BU51</f>
        <v>0</v>
      </c>
      <c r="BV47" s="68">
        <f t="shared" si="62"/>
        <v>0</v>
      </c>
      <c r="BW47" s="68">
        <f t="shared" si="62"/>
        <v>35.82580852925409</v>
      </c>
      <c r="BX47" s="68">
        <f t="shared" si="62"/>
        <v>0</v>
      </c>
      <c r="BY47" s="68">
        <f t="shared" si="62"/>
        <v>0</v>
      </c>
      <c r="BZ47" s="68">
        <f t="shared" si="62"/>
        <v>35.82580852925409</v>
      </c>
      <c r="CA47" s="68">
        <f t="shared" si="62"/>
        <v>0</v>
      </c>
      <c r="CB47" s="68">
        <f t="shared" si="62"/>
        <v>0</v>
      </c>
      <c r="CC47" s="68">
        <f t="shared" si="62"/>
        <v>0</v>
      </c>
      <c r="CD47" s="68">
        <f t="shared" si="62"/>
        <v>0</v>
      </c>
      <c r="CE47" s="68">
        <f t="shared" si="62"/>
        <v>0</v>
      </c>
      <c r="CF47" s="68">
        <f t="shared" si="62"/>
        <v>0</v>
      </c>
      <c r="CG47" s="68">
        <f t="shared" si="62"/>
        <v>190.73185040029944</v>
      </c>
      <c r="CH47" s="68">
        <f t="shared" si="62"/>
        <v>0</v>
      </c>
      <c r="CI47" s="68">
        <f t="shared" si="62"/>
        <v>0</v>
      </c>
      <c r="CJ47" s="68">
        <f t="shared" si="62"/>
        <v>0</v>
      </c>
      <c r="CK47" s="68">
        <f t="shared" si="62"/>
        <v>0</v>
      </c>
      <c r="CL47" s="107">
        <f t="shared" si="7"/>
        <v>174.96564387229938</v>
      </c>
      <c r="CM47" s="68">
        <f t="shared" si="62"/>
        <v>0</v>
      </c>
      <c r="CN47" s="68">
        <f t="shared" si="62"/>
        <v>0</v>
      </c>
      <c r="CO47" s="107">
        <f t="shared" si="8"/>
        <v>174.96564387229938</v>
      </c>
      <c r="CP47" s="68">
        <f t="shared" si="62"/>
        <v>0</v>
      </c>
      <c r="CQ47" s="103" t="s">
        <v>82</v>
      </c>
      <c r="CR47" s="145">
        <f t="shared" si="9"/>
        <v>7.9999999996971383E-4</v>
      </c>
    </row>
    <row r="48" spans="1:96" s="121" customFormat="1" ht="54" customHeight="1" outlineLevel="1" x14ac:dyDescent="0.25">
      <c r="A48" s="105" t="s">
        <v>140</v>
      </c>
      <c r="B48" s="93" t="s">
        <v>141</v>
      </c>
      <c r="C48" s="106" t="s">
        <v>142</v>
      </c>
      <c r="D48" s="96" t="s">
        <v>84</v>
      </c>
      <c r="E48" s="118">
        <v>2024</v>
      </c>
      <c r="F48" s="118">
        <v>2025</v>
      </c>
      <c r="G48" s="96" t="s">
        <v>82</v>
      </c>
      <c r="H48" s="129">
        <v>0</v>
      </c>
      <c r="I48" s="95">
        <v>63.311999999999998</v>
      </c>
      <c r="J48" s="119">
        <v>44593</v>
      </c>
      <c r="K48" s="141">
        <v>0</v>
      </c>
      <c r="L48" s="141">
        <v>63.311999999999998</v>
      </c>
      <c r="M48" s="120" t="s">
        <v>83</v>
      </c>
      <c r="N48" s="1" t="s">
        <v>82</v>
      </c>
      <c r="O48" s="96" t="s">
        <v>83</v>
      </c>
      <c r="P48" s="127">
        <f>I48</f>
        <v>63.311999999999998</v>
      </c>
      <c r="Q48" s="127">
        <f>I48</f>
        <v>63.311999999999998</v>
      </c>
      <c r="R48" s="127">
        <f>L48</f>
        <v>63.311999999999998</v>
      </c>
      <c r="S48" s="127">
        <f>L48</f>
        <v>63.311999999999998</v>
      </c>
      <c r="T48" s="127">
        <f t="shared" si="1"/>
        <v>63.311999999999998</v>
      </c>
      <c r="U48" s="127">
        <f t="shared" si="2"/>
        <v>63.311999999999998</v>
      </c>
      <c r="V48" s="127">
        <f t="shared" si="3"/>
        <v>63.311999999999998</v>
      </c>
      <c r="W48" s="127">
        <f t="shared" si="4"/>
        <v>63.311999999999998</v>
      </c>
      <c r="X48" s="127">
        <f t="shared" si="5"/>
        <v>63.311999999999998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 t="s">
        <v>82</v>
      </c>
      <c r="AE48" s="96" t="s">
        <v>82</v>
      </c>
      <c r="AF48" s="96" t="s">
        <v>82</v>
      </c>
      <c r="AG48" s="96" t="s">
        <v>82</v>
      </c>
      <c r="AH48" s="96" t="s">
        <v>82</v>
      </c>
      <c r="AI48" s="95">
        <v>0</v>
      </c>
      <c r="AJ48" s="96">
        <v>0</v>
      </c>
      <c r="AK48" s="96">
        <v>0</v>
      </c>
      <c r="AL48" s="95">
        <v>0</v>
      </c>
      <c r="AM48" s="96">
        <v>0</v>
      </c>
      <c r="AN48" s="96">
        <f t="shared" si="18"/>
        <v>0</v>
      </c>
      <c r="AO48" s="96">
        <v>0</v>
      </c>
      <c r="AP48" s="96">
        <v>0</v>
      </c>
      <c r="AQ48" s="96">
        <v>0</v>
      </c>
      <c r="AR48" s="96">
        <v>0</v>
      </c>
      <c r="AS48" s="95">
        <f>AT48+AU48+AV48+AW48</f>
        <v>33.525599999999997</v>
      </c>
      <c r="AT48" s="96">
        <v>0</v>
      </c>
      <c r="AU48" s="96">
        <v>0</v>
      </c>
      <c r="AV48" s="95">
        <v>33.525599999999997</v>
      </c>
      <c r="AW48" s="96">
        <v>0</v>
      </c>
      <c r="AX48" s="96">
        <v>0</v>
      </c>
      <c r="AY48" s="96">
        <v>0</v>
      </c>
      <c r="AZ48" s="96">
        <v>0</v>
      </c>
      <c r="BA48" s="96">
        <v>0</v>
      </c>
      <c r="BB48" s="96">
        <v>0</v>
      </c>
      <c r="BC48" s="95">
        <f t="shared" si="20"/>
        <v>25.136399999999998</v>
      </c>
      <c r="BD48" s="96">
        <v>0</v>
      </c>
      <c r="BE48" s="96">
        <v>0</v>
      </c>
      <c r="BF48" s="95">
        <v>25.136399999999998</v>
      </c>
      <c r="BG48" s="96">
        <v>0</v>
      </c>
      <c r="BH48" s="96">
        <v>0</v>
      </c>
      <c r="BI48" s="96">
        <v>0</v>
      </c>
      <c r="BJ48" s="96">
        <v>0</v>
      </c>
      <c r="BK48" s="96">
        <v>0</v>
      </c>
      <c r="BL48" s="96">
        <v>0</v>
      </c>
      <c r="BM48" s="95">
        <f t="shared" si="21"/>
        <v>3.9443999999999999</v>
      </c>
      <c r="BN48" s="96">
        <v>0</v>
      </c>
      <c r="BO48" s="96">
        <v>0</v>
      </c>
      <c r="BP48" s="95">
        <v>3.9443999999999999</v>
      </c>
      <c r="BQ48" s="96">
        <v>0</v>
      </c>
      <c r="BR48" s="96">
        <v>0</v>
      </c>
      <c r="BS48" s="96">
        <v>0</v>
      </c>
      <c r="BT48" s="96">
        <v>0</v>
      </c>
      <c r="BU48" s="96">
        <v>0</v>
      </c>
      <c r="BV48" s="96">
        <v>0</v>
      </c>
      <c r="BW48" s="95">
        <f t="shared" si="22"/>
        <v>0.70640000000000003</v>
      </c>
      <c r="BX48" s="96">
        <v>0</v>
      </c>
      <c r="BY48" s="96">
        <v>0</v>
      </c>
      <c r="BZ48" s="95">
        <v>0.70640000000000003</v>
      </c>
      <c r="CA48" s="96">
        <v>0</v>
      </c>
      <c r="CB48" s="96">
        <v>0</v>
      </c>
      <c r="CC48" s="96">
        <v>0</v>
      </c>
      <c r="CD48" s="96">
        <v>0</v>
      </c>
      <c r="CE48" s="96">
        <v>0</v>
      </c>
      <c r="CF48" s="96">
        <v>0</v>
      </c>
      <c r="CG48" s="96">
        <v>63.311999999999991</v>
      </c>
      <c r="CH48" s="96">
        <v>0</v>
      </c>
      <c r="CI48" s="96">
        <v>0</v>
      </c>
      <c r="CJ48" s="96">
        <v>0</v>
      </c>
      <c r="CK48" s="96">
        <v>0</v>
      </c>
      <c r="CL48" s="127">
        <f t="shared" si="7"/>
        <v>63.312799999999996</v>
      </c>
      <c r="CM48" s="96">
        <v>0</v>
      </c>
      <c r="CN48" s="96">
        <v>0</v>
      </c>
      <c r="CO48" s="127">
        <f t="shared" si="8"/>
        <v>63.312799999999996</v>
      </c>
      <c r="CP48" s="96">
        <v>0</v>
      </c>
      <c r="CQ48" s="120" t="s">
        <v>82</v>
      </c>
      <c r="CR48" s="145">
        <f>CO48-X48</f>
        <v>7.9999999999813554E-4</v>
      </c>
    </row>
    <row r="49" spans="1:96" s="121" customFormat="1" ht="58.5" customHeight="1" outlineLevel="1" x14ac:dyDescent="0.25">
      <c r="A49" s="105" t="s">
        <v>143</v>
      </c>
      <c r="B49" s="93" t="s">
        <v>144</v>
      </c>
      <c r="C49" s="106" t="s">
        <v>145</v>
      </c>
      <c r="D49" s="96" t="s">
        <v>84</v>
      </c>
      <c r="E49" s="118">
        <v>2023</v>
      </c>
      <c r="F49" s="118">
        <v>2027</v>
      </c>
      <c r="G49" s="96" t="s">
        <v>82</v>
      </c>
      <c r="H49" s="96">
        <v>0</v>
      </c>
      <c r="I49" s="95">
        <v>38.845340319470893</v>
      </c>
      <c r="J49" s="119">
        <v>44593</v>
      </c>
      <c r="K49" s="141">
        <v>0</v>
      </c>
      <c r="L49" s="141">
        <v>32.170673652804226</v>
      </c>
      <c r="M49" s="120" t="s">
        <v>83</v>
      </c>
      <c r="N49" s="1" t="s">
        <v>82</v>
      </c>
      <c r="O49" s="96" t="s">
        <v>83</v>
      </c>
      <c r="P49" s="127">
        <f>I49</f>
        <v>38.845340319470893</v>
      </c>
      <c r="Q49" s="127">
        <f>I49</f>
        <v>38.845340319470893</v>
      </c>
      <c r="R49" s="127">
        <f>L49</f>
        <v>32.170673652804226</v>
      </c>
      <c r="S49" s="127">
        <f>L49</f>
        <v>32.170673652804226</v>
      </c>
      <c r="T49" s="127">
        <f t="shared" si="1"/>
        <v>38.845340319470893</v>
      </c>
      <c r="U49" s="127">
        <f t="shared" si="2"/>
        <v>32.170673652804226</v>
      </c>
      <c r="V49" s="127">
        <f t="shared" si="3"/>
        <v>38.845340319470893</v>
      </c>
      <c r="W49" s="127">
        <f t="shared" si="4"/>
        <v>38.845340319470893</v>
      </c>
      <c r="X49" s="127">
        <f t="shared" si="5"/>
        <v>32.170673652804226</v>
      </c>
      <c r="Y49" s="96">
        <v>0</v>
      </c>
      <c r="Z49" s="96">
        <v>0</v>
      </c>
      <c r="AA49" s="96">
        <v>0</v>
      </c>
      <c r="AB49" s="96">
        <v>0</v>
      </c>
      <c r="AC49" s="96">
        <v>0</v>
      </c>
      <c r="AD49" s="96" t="s">
        <v>82</v>
      </c>
      <c r="AE49" s="96" t="s">
        <v>82</v>
      </c>
      <c r="AF49" s="96" t="s">
        <v>82</v>
      </c>
      <c r="AG49" s="96" t="s">
        <v>82</v>
      </c>
      <c r="AH49" s="96" t="s">
        <v>82</v>
      </c>
      <c r="AI49" s="95">
        <v>6.6746666666666643</v>
      </c>
      <c r="AJ49" s="96">
        <v>0</v>
      </c>
      <c r="AK49" s="96">
        <v>0</v>
      </c>
      <c r="AL49" s="95">
        <v>6.6746666666666643</v>
      </c>
      <c r="AM49" s="96">
        <v>0</v>
      </c>
      <c r="AN49" s="96">
        <f t="shared" si="18"/>
        <v>0</v>
      </c>
      <c r="AO49" s="96">
        <v>0</v>
      </c>
      <c r="AP49" s="96">
        <v>0</v>
      </c>
      <c r="AQ49" s="96">
        <v>0</v>
      </c>
      <c r="AR49" s="96">
        <v>0</v>
      </c>
      <c r="AS49" s="95">
        <f>AT49+AU49+AV49+AW49</f>
        <v>0</v>
      </c>
      <c r="AT49" s="96">
        <v>0</v>
      </c>
      <c r="AU49" s="96">
        <v>0</v>
      </c>
      <c r="AV49" s="95">
        <v>0</v>
      </c>
      <c r="AW49" s="96">
        <v>0</v>
      </c>
      <c r="AX49" s="96">
        <v>0</v>
      </c>
      <c r="AY49" s="96">
        <v>0</v>
      </c>
      <c r="AZ49" s="96">
        <v>0</v>
      </c>
      <c r="BA49" s="96">
        <v>0</v>
      </c>
      <c r="BB49" s="96">
        <v>0</v>
      </c>
      <c r="BC49" s="95">
        <f t="shared" si="20"/>
        <v>0</v>
      </c>
      <c r="BD49" s="96">
        <v>0</v>
      </c>
      <c r="BE49" s="96">
        <v>0</v>
      </c>
      <c r="BF49" s="95">
        <v>0</v>
      </c>
      <c r="BG49" s="96">
        <v>0</v>
      </c>
      <c r="BH49" s="96">
        <v>0</v>
      </c>
      <c r="BI49" s="96">
        <v>0</v>
      </c>
      <c r="BJ49" s="96">
        <v>0</v>
      </c>
      <c r="BK49" s="96">
        <v>0</v>
      </c>
      <c r="BL49" s="96">
        <v>0</v>
      </c>
      <c r="BM49" s="95">
        <f t="shared" si="21"/>
        <v>7.8084159351466669</v>
      </c>
      <c r="BN49" s="96">
        <v>0</v>
      </c>
      <c r="BO49" s="96">
        <v>0</v>
      </c>
      <c r="BP49" s="95">
        <v>7.8084159351466669</v>
      </c>
      <c r="BQ49" s="96">
        <v>0</v>
      </c>
      <c r="BR49" s="96">
        <v>0</v>
      </c>
      <c r="BS49" s="96">
        <v>0</v>
      </c>
      <c r="BT49" s="96">
        <v>0</v>
      </c>
      <c r="BU49" s="96">
        <v>0</v>
      </c>
      <c r="BV49" s="96">
        <v>0</v>
      </c>
      <c r="BW49" s="95">
        <f t="shared" si="22"/>
        <v>24.36225771765756</v>
      </c>
      <c r="BX49" s="96">
        <v>0</v>
      </c>
      <c r="BY49" s="96">
        <v>0</v>
      </c>
      <c r="BZ49" s="95">
        <v>24.36225771765756</v>
      </c>
      <c r="CA49" s="96">
        <v>0</v>
      </c>
      <c r="CB49" s="96">
        <v>0</v>
      </c>
      <c r="CC49" s="96">
        <v>0</v>
      </c>
      <c r="CD49" s="96">
        <v>0</v>
      </c>
      <c r="CE49" s="96">
        <v>0</v>
      </c>
      <c r="CF49" s="96">
        <v>0</v>
      </c>
      <c r="CG49" s="96">
        <v>38.845340319470893</v>
      </c>
      <c r="CH49" s="96">
        <v>0</v>
      </c>
      <c r="CI49" s="96">
        <v>0</v>
      </c>
      <c r="CJ49" s="96">
        <v>0</v>
      </c>
      <c r="CK49" s="96">
        <v>0</v>
      </c>
      <c r="CL49" s="127">
        <f t="shared" si="7"/>
        <v>32.170673652804226</v>
      </c>
      <c r="CM49" s="96">
        <v>0</v>
      </c>
      <c r="CN49" s="96">
        <v>0</v>
      </c>
      <c r="CO49" s="127">
        <f t="shared" si="8"/>
        <v>32.170673652804226</v>
      </c>
      <c r="CP49" s="96">
        <v>0</v>
      </c>
      <c r="CQ49" s="120" t="s">
        <v>82</v>
      </c>
      <c r="CR49" s="145">
        <f t="shared" si="9"/>
        <v>0</v>
      </c>
    </row>
    <row r="50" spans="1:96" s="121" customFormat="1" ht="54.75" customHeight="1" outlineLevel="1" x14ac:dyDescent="0.25">
      <c r="A50" s="105" t="s">
        <v>146</v>
      </c>
      <c r="B50" s="93" t="s">
        <v>147</v>
      </c>
      <c r="C50" s="106" t="s">
        <v>148</v>
      </c>
      <c r="D50" s="96" t="s">
        <v>84</v>
      </c>
      <c r="E50" s="118">
        <v>2023</v>
      </c>
      <c r="F50" s="118">
        <v>2027</v>
      </c>
      <c r="G50" s="96" t="s">
        <v>82</v>
      </c>
      <c r="H50" s="130">
        <v>0</v>
      </c>
      <c r="I50" s="95">
        <v>74.372510080828576</v>
      </c>
      <c r="J50" s="119">
        <v>44593</v>
      </c>
      <c r="K50" s="141">
        <v>0</v>
      </c>
      <c r="L50" s="141">
        <v>67.083770219495179</v>
      </c>
      <c r="M50" s="120" t="s">
        <v>83</v>
      </c>
      <c r="N50" s="1" t="s">
        <v>82</v>
      </c>
      <c r="O50" s="96" t="s">
        <v>83</v>
      </c>
      <c r="P50" s="127">
        <f>I50</f>
        <v>74.372510080828576</v>
      </c>
      <c r="Q50" s="127">
        <f>I50</f>
        <v>74.372510080828576</v>
      </c>
      <c r="R50" s="127">
        <f>L50</f>
        <v>67.083770219495179</v>
      </c>
      <c r="S50" s="127">
        <f>L50</f>
        <v>67.083770219495179</v>
      </c>
      <c r="T50" s="127">
        <f t="shared" si="1"/>
        <v>74.372510080828576</v>
      </c>
      <c r="U50" s="127">
        <f t="shared" si="2"/>
        <v>67.083770219495179</v>
      </c>
      <c r="V50" s="127">
        <f t="shared" si="3"/>
        <v>74.372510080828576</v>
      </c>
      <c r="W50" s="127">
        <f t="shared" si="4"/>
        <v>74.372510080828576</v>
      </c>
      <c r="X50" s="127">
        <f t="shared" si="5"/>
        <v>67.083770219495179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 t="s">
        <v>82</v>
      </c>
      <c r="AE50" s="96" t="s">
        <v>82</v>
      </c>
      <c r="AF50" s="96" t="s">
        <v>82</v>
      </c>
      <c r="AG50" s="96" t="s">
        <v>82</v>
      </c>
      <c r="AH50" s="96" t="s">
        <v>82</v>
      </c>
      <c r="AI50" s="95">
        <v>25.789113116904002</v>
      </c>
      <c r="AJ50" s="96">
        <v>0</v>
      </c>
      <c r="AK50" s="96">
        <v>0</v>
      </c>
      <c r="AL50" s="95">
        <v>25.789113116904002</v>
      </c>
      <c r="AM50" s="96">
        <v>0</v>
      </c>
      <c r="AN50" s="96">
        <f t="shared" si="18"/>
        <v>18.500373255570601</v>
      </c>
      <c r="AO50" s="96">
        <v>0</v>
      </c>
      <c r="AP50" s="96">
        <v>0</v>
      </c>
      <c r="AQ50" s="96">
        <f>15.4169777129755*1.2</f>
        <v>18.500373255570601</v>
      </c>
      <c r="AR50" s="96">
        <v>0</v>
      </c>
      <c r="AS50" s="95">
        <f>AT50+AU50+AV50+AW50</f>
        <v>0</v>
      </c>
      <c r="AT50" s="96">
        <v>0</v>
      </c>
      <c r="AU50" s="96">
        <v>0</v>
      </c>
      <c r="AV50" s="95">
        <v>0</v>
      </c>
      <c r="AW50" s="96">
        <v>0</v>
      </c>
      <c r="AX50" s="96">
        <v>0</v>
      </c>
      <c r="AY50" s="96">
        <v>0</v>
      </c>
      <c r="AZ50" s="96">
        <v>0</v>
      </c>
      <c r="BA50" s="96">
        <v>0</v>
      </c>
      <c r="BB50" s="96">
        <v>0</v>
      </c>
      <c r="BC50" s="95">
        <f t="shared" si="20"/>
        <v>17.229759686812919</v>
      </c>
      <c r="BD50" s="96">
        <v>0</v>
      </c>
      <c r="BE50" s="96">
        <v>0</v>
      </c>
      <c r="BF50" s="95">
        <v>17.229759686812919</v>
      </c>
      <c r="BG50" s="96">
        <v>0</v>
      </c>
      <c r="BH50" s="96">
        <v>0</v>
      </c>
      <c r="BI50" s="96">
        <v>0</v>
      </c>
      <c r="BJ50" s="96">
        <v>0</v>
      </c>
      <c r="BK50" s="96">
        <v>0</v>
      </c>
      <c r="BL50" s="96">
        <v>0</v>
      </c>
      <c r="BM50" s="95">
        <f t="shared" si="21"/>
        <v>27.432886465515118</v>
      </c>
      <c r="BN50" s="96">
        <v>0</v>
      </c>
      <c r="BO50" s="96">
        <v>0</v>
      </c>
      <c r="BP50" s="95">
        <v>27.432886465515118</v>
      </c>
      <c r="BQ50" s="96">
        <v>0</v>
      </c>
      <c r="BR50" s="96">
        <v>0</v>
      </c>
      <c r="BS50" s="96">
        <v>0</v>
      </c>
      <c r="BT50" s="96">
        <v>0</v>
      </c>
      <c r="BU50" s="96">
        <v>0</v>
      </c>
      <c r="BV50" s="96">
        <v>0</v>
      </c>
      <c r="BW50" s="95">
        <f t="shared" si="22"/>
        <v>3.9207508115965322</v>
      </c>
      <c r="BX50" s="96">
        <v>0</v>
      </c>
      <c r="BY50" s="96">
        <v>0</v>
      </c>
      <c r="BZ50" s="95">
        <v>3.9207508115965322</v>
      </c>
      <c r="CA50" s="96">
        <v>0</v>
      </c>
      <c r="CB50" s="96">
        <v>0</v>
      </c>
      <c r="CC50" s="96">
        <v>0</v>
      </c>
      <c r="CD50" s="96">
        <v>0</v>
      </c>
      <c r="CE50" s="96">
        <v>0</v>
      </c>
      <c r="CF50" s="96">
        <v>0</v>
      </c>
      <c r="CG50" s="96">
        <v>74.372510080828576</v>
      </c>
      <c r="CH50" s="96">
        <v>0</v>
      </c>
      <c r="CI50" s="96">
        <v>0</v>
      </c>
      <c r="CJ50" s="96">
        <v>0</v>
      </c>
      <c r="CK50" s="96">
        <v>0</v>
      </c>
      <c r="CL50" s="127">
        <f t="shared" si="7"/>
        <v>67.083770219495165</v>
      </c>
      <c r="CM50" s="96">
        <v>0</v>
      </c>
      <c r="CN50" s="96">
        <v>0</v>
      </c>
      <c r="CO50" s="127">
        <f t="shared" si="8"/>
        <v>67.083770219495165</v>
      </c>
      <c r="CP50" s="96">
        <v>0</v>
      </c>
      <c r="CQ50" s="120" t="s">
        <v>82</v>
      </c>
      <c r="CR50" s="145">
        <f t="shared" si="9"/>
        <v>0</v>
      </c>
    </row>
    <row r="51" spans="1:96" s="121" customFormat="1" ht="48.75" customHeight="1" outlineLevel="1" x14ac:dyDescent="0.25">
      <c r="A51" s="105" t="s">
        <v>149</v>
      </c>
      <c r="B51" s="93" t="s">
        <v>150</v>
      </c>
      <c r="C51" s="106" t="s">
        <v>151</v>
      </c>
      <c r="D51" s="96" t="s">
        <v>84</v>
      </c>
      <c r="E51" s="118">
        <v>2025</v>
      </c>
      <c r="F51" s="118">
        <v>2027</v>
      </c>
      <c r="G51" s="96" t="s">
        <v>82</v>
      </c>
      <c r="H51" s="95">
        <v>2.9249999999999998</v>
      </c>
      <c r="I51" s="95">
        <v>14.201999999999998</v>
      </c>
      <c r="J51" s="119">
        <v>44593</v>
      </c>
      <c r="K51" s="141">
        <f>H51</f>
        <v>2.9249999999999998</v>
      </c>
      <c r="L51" s="141">
        <v>12.398400000000001</v>
      </c>
      <c r="M51" s="120" t="s">
        <v>83</v>
      </c>
      <c r="N51" s="1" t="s">
        <v>82</v>
      </c>
      <c r="O51" s="96" t="s">
        <v>83</v>
      </c>
      <c r="P51" s="127">
        <f>I51</f>
        <v>14.201999999999998</v>
      </c>
      <c r="Q51" s="127">
        <f>I51</f>
        <v>14.201999999999998</v>
      </c>
      <c r="R51" s="127">
        <f>L51</f>
        <v>12.398400000000001</v>
      </c>
      <c r="S51" s="127">
        <f>L51</f>
        <v>12.398400000000001</v>
      </c>
      <c r="T51" s="127">
        <f t="shared" si="1"/>
        <v>14.201999999999998</v>
      </c>
      <c r="U51" s="127">
        <f t="shared" si="2"/>
        <v>12.398400000000001</v>
      </c>
      <c r="V51" s="127">
        <f t="shared" si="3"/>
        <v>14.201999999999998</v>
      </c>
      <c r="W51" s="127">
        <f t="shared" si="4"/>
        <v>14.201999999999998</v>
      </c>
      <c r="X51" s="127">
        <f t="shared" si="5"/>
        <v>12.398400000000001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 t="s">
        <v>82</v>
      </c>
      <c r="AE51" s="96" t="s">
        <v>82</v>
      </c>
      <c r="AF51" s="96" t="s">
        <v>82</v>
      </c>
      <c r="AG51" s="96" t="s">
        <v>82</v>
      </c>
      <c r="AH51" s="96" t="s">
        <v>82</v>
      </c>
      <c r="AI51" s="95">
        <v>1.8035999999999999</v>
      </c>
      <c r="AJ51" s="96">
        <v>0</v>
      </c>
      <c r="AK51" s="96">
        <v>0</v>
      </c>
      <c r="AL51" s="95">
        <v>1.8035999999999999</v>
      </c>
      <c r="AM51" s="96">
        <v>0</v>
      </c>
      <c r="AN51" s="96">
        <f t="shared" si="18"/>
        <v>0</v>
      </c>
      <c r="AO51" s="96">
        <v>0</v>
      </c>
      <c r="AP51" s="96">
        <v>0</v>
      </c>
      <c r="AQ51" s="96">
        <v>0</v>
      </c>
      <c r="AR51" s="96">
        <v>0</v>
      </c>
      <c r="AS51" s="95">
        <f>AT51+AU51+AV51+AW51</f>
        <v>0</v>
      </c>
      <c r="AT51" s="96">
        <v>0</v>
      </c>
      <c r="AU51" s="96">
        <v>0</v>
      </c>
      <c r="AV51" s="95">
        <v>0</v>
      </c>
      <c r="AW51" s="96">
        <v>0</v>
      </c>
      <c r="AX51" s="96">
        <v>0</v>
      </c>
      <c r="AY51" s="96">
        <v>0</v>
      </c>
      <c r="AZ51" s="96">
        <v>0</v>
      </c>
      <c r="BA51" s="96">
        <v>0</v>
      </c>
      <c r="BB51" s="96">
        <v>0</v>
      </c>
      <c r="BC51" s="95">
        <f t="shared" si="20"/>
        <v>3.2819999999999996</v>
      </c>
      <c r="BD51" s="96">
        <v>0</v>
      </c>
      <c r="BE51" s="96">
        <v>0</v>
      </c>
      <c r="BF51" s="95">
        <v>3.2819999999999996</v>
      </c>
      <c r="BG51" s="96">
        <v>0</v>
      </c>
      <c r="BH51" s="96">
        <v>0</v>
      </c>
      <c r="BI51" s="96">
        <v>0</v>
      </c>
      <c r="BJ51" s="96">
        <v>0</v>
      </c>
      <c r="BK51" s="96">
        <v>0</v>
      </c>
      <c r="BL51" s="96">
        <v>0</v>
      </c>
      <c r="BM51" s="95">
        <f t="shared" si="21"/>
        <v>2.2799999999999998</v>
      </c>
      <c r="BN51" s="96">
        <v>0</v>
      </c>
      <c r="BO51" s="96">
        <v>0</v>
      </c>
      <c r="BP51" s="95">
        <v>2.2799999999999998</v>
      </c>
      <c r="BQ51" s="96">
        <v>0</v>
      </c>
      <c r="BR51" s="96">
        <v>0</v>
      </c>
      <c r="BS51" s="96">
        <v>0</v>
      </c>
      <c r="BT51" s="96">
        <v>0</v>
      </c>
      <c r="BU51" s="96">
        <v>0</v>
      </c>
      <c r="BV51" s="96">
        <v>0</v>
      </c>
      <c r="BW51" s="95">
        <f t="shared" si="22"/>
        <v>6.8364000000000003</v>
      </c>
      <c r="BX51" s="96">
        <v>0</v>
      </c>
      <c r="BY51" s="96">
        <v>0</v>
      </c>
      <c r="BZ51" s="95">
        <v>6.8364000000000003</v>
      </c>
      <c r="CA51" s="96">
        <v>0</v>
      </c>
      <c r="CB51" s="96">
        <v>0</v>
      </c>
      <c r="CC51" s="96">
        <v>0</v>
      </c>
      <c r="CD51" s="96">
        <v>0</v>
      </c>
      <c r="CE51" s="96">
        <v>0</v>
      </c>
      <c r="CF51" s="96">
        <v>0</v>
      </c>
      <c r="CG51" s="96">
        <v>14.201999999999998</v>
      </c>
      <c r="CH51" s="96">
        <v>0</v>
      </c>
      <c r="CI51" s="96">
        <v>0</v>
      </c>
      <c r="CJ51" s="96">
        <v>0</v>
      </c>
      <c r="CK51" s="96">
        <v>0</v>
      </c>
      <c r="CL51" s="127">
        <f t="shared" si="7"/>
        <v>12.398400000000001</v>
      </c>
      <c r="CM51" s="96">
        <v>0</v>
      </c>
      <c r="CN51" s="96">
        <v>0</v>
      </c>
      <c r="CO51" s="127">
        <f t="shared" si="8"/>
        <v>12.398400000000001</v>
      </c>
      <c r="CP51" s="96">
        <v>0</v>
      </c>
      <c r="CQ51" s="120" t="s">
        <v>82</v>
      </c>
      <c r="CR51" s="145">
        <f t="shared" si="9"/>
        <v>0</v>
      </c>
    </row>
    <row r="52" spans="1:96" ht="45" customHeight="1" x14ac:dyDescent="0.25">
      <c r="A52" s="65" t="s">
        <v>152</v>
      </c>
      <c r="B52" s="66" t="s">
        <v>153</v>
      </c>
      <c r="C52" s="67" t="s">
        <v>88</v>
      </c>
      <c r="D52" s="68" t="s">
        <v>82</v>
      </c>
      <c r="E52" s="68" t="s">
        <v>82</v>
      </c>
      <c r="F52" s="69" t="s">
        <v>82</v>
      </c>
      <c r="G52" s="68" t="s">
        <v>82</v>
      </c>
      <c r="H52" s="69">
        <f>H53+H55</f>
        <v>2.2465295639999998</v>
      </c>
      <c r="I52" s="69">
        <f>I53+I55</f>
        <v>10.363869919999999</v>
      </c>
      <c r="J52" s="69" t="str">
        <f>J53</f>
        <v>нд</v>
      </c>
      <c r="K52" s="69">
        <f>K53+K55</f>
        <v>2.2946742960000002</v>
      </c>
      <c r="L52" s="69">
        <f>L53+L55</f>
        <v>9.7323647639999979</v>
      </c>
      <c r="M52" s="120" t="s">
        <v>83</v>
      </c>
      <c r="N52" s="1" t="s">
        <v>82</v>
      </c>
      <c r="O52" s="96" t="s">
        <v>83</v>
      </c>
      <c r="P52" s="107">
        <f>I52</f>
        <v>10.363869919999999</v>
      </c>
      <c r="Q52" s="107">
        <f>I52</f>
        <v>10.363869919999999</v>
      </c>
      <c r="R52" s="107">
        <f>L52</f>
        <v>9.7323647639999979</v>
      </c>
      <c r="S52" s="107">
        <f>L52</f>
        <v>9.7323647639999979</v>
      </c>
      <c r="T52" s="107">
        <f t="shared" si="1"/>
        <v>10.363869919999999</v>
      </c>
      <c r="U52" s="107">
        <f t="shared" si="2"/>
        <v>9.7323647639999979</v>
      </c>
      <c r="V52" s="107">
        <f t="shared" si="3"/>
        <v>10.363869919999999</v>
      </c>
      <c r="W52" s="107">
        <f t="shared" si="4"/>
        <v>10.363869919999999</v>
      </c>
      <c r="X52" s="107">
        <f t="shared" si="5"/>
        <v>9.7323647639999979</v>
      </c>
      <c r="Y52" s="69">
        <f>Y53+Y55</f>
        <v>0</v>
      </c>
      <c r="Z52" s="69">
        <f>Z53+Z55</f>
        <v>0</v>
      </c>
      <c r="AA52" s="69">
        <f>AA53+AA55</f>
        <v>0</v>
      </c>
      <c r="AB52" s="69">
        <f>AB53+AB55</f>
        <v>0</v>
      </c>
      <c r="AC52" s="69">
        <f>AC53+AC55</f>
        <v>0</v>
      </c>
      <c r="AD52" s="68" t="s">
        <v>82</v>
      </c>
      <c r="AE52" s="68" t="s">
        <v>82</v>
      </c>
      <c r="AF52" s="68" t="s">
        <v>82</v>
      </c>
      <c r="AG52" s="68" t="s">
        <v>82</v>
      </c>
      <c r="AH52" s="68" t="s">
        <v>82</v>
      </c>
      <c r="AI52" s="69">
        <f>AI53+AI55</f>
        <v>2.6273798039999998</v>
      </c>
      <c r="AJ52" s="69">
        <f>AJ53+AJ55</f>
        <v>0</v>
      </c>
      <c r="AK52" s="69">
        <f>AK53+AK55</f>
        <v>0</v>
      </c>
      <c r="AL52" s="69">
        <f>AL53+AL55</f>
        <v>2.6273798039999998</v>
      </c>
      <c r="AM52" s="69">
        <f>AM53+AM55</f>
        <v>0</v>
      </c>
      <c r="AN52" s="69">
        <f>AN53+AN55</f>
        <v>1.9957746479999998</v>
      </c>
      <c r="AO52" s="69">
        <f>AO53+AO55</f>
        <v>0</v>
      </c>
      <c r="AP52" s="69">
        <f>AP53+AP55</f>
        <v>0</v>
      </c>
      <c r="AQ52" s="69">
        <f>AQ53+AQ55</f>
        <v>1.9957746479999998</v>
      </c>
      <c r="AR52" s="69">
        <f>AR53+AR55</f>
        <v>0</v>
      </c>
      <c r="AS52" s="69">
        <f>AS53+AS55</f>
        <v>0</v>
      </c>
      <c r="AT52" s="69">
        <f>AT53+AT55</f>
        <v>0</v>
      </c>
      <c r="AU52" s="69">
        <f>AU53+AU55</f>
        <v>0</v>
      </c>
      <c r="AV52" s="69">
        <f>AV53+AV55</f>
        <v>0</v>
      </c>
      <c r="AW52" s="69">
        <f>AW53+AW55</f>
        <v>0</v>
      </c>
      <c r="AX52" s="69">
        <f>AX53+AX55</f>
        <v>0</v>
      </c>
      <c r="AY52" s="69">
        <f>AY53+AY55</f>
        <v>0</v>
      </c>
      <c r="AZ52" s="69">
        <f>AZ53+AZ55</f>
        <v>0</v>
      </c>
      <c r="BA52" s="69">
        <f>BA53+BA55</f>
        <v>0</v>
      </c>
      <c r="BB52" s="69">
        <f>BB53+BB55</f>
        <v>0</v>
      </c>
      <c r="BC52" s="69">
        <f>BC53+BC55</f>
        <v>1.0457740799999999</v>
      </c>
      <c r="BD52" s="69">
        <f>BD53+BD55</f>
        <v>0</v>
      </c>
      <c r="BE52" s="69">
        <f>BE53+BE55</f>
        <v>0</v>
      </c>
      <c r="BF52" s="69">
        <f>BF53+BF55</f>
        <v>1.0457740799999999</v>
      </c>
      <c r="BG52" s="69">
        <f>BG53+BG55</f>
        <v>0</v>
      </c>
      <c r="BH52" s="69">
        <f>BH53+BH55</f>
        <v>0</v>
      </c>
      <c r="BI52" s="69">
        <f>BI53+BI55</f>
        <v>0</v>
      </c>
      <c r="BJ52" s="69">
        <f>BJ53+BJ55</f>
        <v>0</v>
      </c>
      <c r="BK52" s="69">
        <f>BK53+BK55</f>
        <v>0</v>
      </c>
      <c r="BL52" s="69">
        <f>BL53+BL55</f>
        <v>0</v>
      </c>
      <c r="BM52" s="69">
        <f>BM53+BM55</f>
        <v>0</v>
      </c>
      <c r="BN52" s="69">
        <f>BN53+BN55</f>
        <v>0</v>
      </c>
      <c r="BO52" s="69">
        <f>BO53+BO55</f>
        <v>0</v>
      </c>
      <c r="BP52" s="69">
        <f>BP53+BP55</f>
        <v>0</v>
      </c>
      <c r="BQ52" s="69">
        <f>BQ53+BQ55</f>
        <v>0</v>
      </c>
      <c r="BR52" s="69">
        <f>BR53+BR55</f>
        <v>0</v>
      </c>
      <c r="BS52" s="69">
        <f>BS53+BS55</f>
        <v>0</v>
      </c>
      <c r="BT52" s="69">
        <f>BT53+BT55</f>
        <v>0</v>
      </c>
      <c r="BU52" s="69">
        <f t="shared" ref="BU52:CP52" si="63">BU53+BU55</f>
        <v>0</v>
      </c>
      <c r="BV52" s="69">
        <f t="shared" si="63"/>
        <v>0</v>
      </c>
      <c r="BW52" s="69">
        <f t="shared" si="63"/>
        <v>6.6908160359999993</v>
      </c>
      <c r="BX52" s="69">
        <f t="shared" si="63"/>
        <v>0</v>
      </c>
      <c r="BY52" s="69">
        <f t="shared" si="63"/>
        <v>0</v>
      </c>
      <c r="BZ52" s="69">
        <f t="shared" si="63"/>
        <v>6.6908160359999993</v>
      </c>
      <c r="CA52" s="69">
        <f t="shared" si="63"/>
        <v>0</v>
      </c>
      <c r="CB52" s="69">
        <f t="shared" si="63"/>
        <v>0</v>
      </c>
      <c r="CC52" s="69">
        <f t="shared" si="63"/>
        <v>0</v>
      </c>
      <c r="CD52" s="69">
        <f t="shared" si="63"/>
        <v>0</v>
      </c>
      <c r="CE52" s="69">
        <f t="shared" si="63"/>
        <v>0</v>
      </c>
      <c r="CF52" s="69">
        <f t="shared" si="63"/>
        <v>0</v>
      </c>
      <c r="CG52" s="69">
        <f t="shared" si="63"/>
        <v>10.363969919999999</v>
      </c>
      <c r="CH52" s="69">
        <f t="shared" si="63"/>
        <v>0</v>
      </c>
      <c r="CI52" s="69">
        <f t="shared" si="63"/>
        <v>0</v>
      </c>
      <c r="CJ52" s="69">
        <f t="shared" si="63"/>
        <v>0</v>
      </c>
      <c r="CK52" s="69">
        <f t="shared" si="63"/>
        <v>0</v>
      </c>
      <c r="CL52" s="107">
        <f t="shared" si="7"/>
        <v>9.7323647639999997</v>
      </c>
      <c r="CM52" s="69">
        <f t="shared" si="63"/>
        <v>0</v>
      </c>
      <c r="CN52" s="69">
        <f t="shared" si="63"/>
        <v>0</v>
      </c>
      <c r="CO52" s="107">
        <f t="shared" si="8"/>
        <v>9.7323647639999997</v>
      </c>
      <c r="CP52" s="69">
        <f t="shared" si="63"/>
        <v>0</v>
      </c>
      <c r="CQ52" s="68" t="s">
        <v>82</v>
      </c>
      <c r="CR52" s="145">
        <f t="shared" si="9"/>
        <v>0</v>
      </c>
    </row>
    <row r="53" spans="1:96" ht="45" customHeight="1" x14ac:dyDescent="0.25">
      <c r="A53" s="65" t="s">
        <v>154</v>
      </c>
      <c r="B53" s="66" t="s">
        <v>155</v>
      </c>
      <c r="C53" s="67" t="s">
        <v>88</v>
      </c>
      <c r="D53" s="68" t="s">
        <v>82</v>
      </c>
      <c r="E53" s="68" t="s">
        <v>82</v>
      </c>
      <c r="F53" s="69" t="s">
        <v>82</v>
      </c>
      <c r="G53" s="68" t="s">
        <v>82</v>
      </c>
      <c r="H53" s="69">
        <f>H54</f>
        <v>0</v>
      </c>
      <c r="I53" s="69">
        <f>I54</f>
        <v>0</v>
      </c>
      <c r="J53" s="69" t="str">
        <f>J54</f>
        <v>нд</v>
      </c>
      <c r="K53" s="69">
        <f>K54</f>
        <v>0.27273412799999996</v>
      </c>
      <c r="L53" s="69">
        <f>L54</f>
        <v>1.9957746479999998</v>
      </c>
      <c r="M53" s="120" t="s">
        <v>83</v>
      </c>
      <c r="N53" s="1" t="s">
        <v>82</v>
      </c>
      <c r="O53" s="96" t="s">
        <v>83</v>
      </c>
      <c r="P53" s="107">
        <f>I53</f>
        <v>0</v>
      </c>
      <c r="Q53" s="107">
        <f>I53</f>
        <v>0</v>
      </c>
      <c r="R53" s="107">
        <f>L53</f>
        <v>1.9957746479999998</v>
      </c>
      <c r="S53" s="107">
        <f>L53</f>
        <v>1.9957746479999998</v>
      </c>
      <c r="T53" s="107">
        <f t="shared" si="1"/>
        <v>0</v>
      </c>
      <c r="U53" s="107">
        <f t="shared" si="2"/>
        <v>1.9957746479999998</v>
      </c>
      <c r="V53" s="107">
        <f t="shared" si="3"/>
        <v>0</v>
      </c>
      <c r="W53" s="107">
        <f t="shared" si="4"/>
        <v>0</v>
      </c>
      <c r="X53" s="107">
        <f t="shared" si="5"/>
        <v>1.9957746479999998</v>
      </c>
      <c r="Y53" s="69">
        <f>Y54</f>
        <v>0</v>
      </c>
      <c r="Z53" s="69">
        <f>Z54</f>
        <v>0</v>
      </c>
      <c r="AA53" s="69">
        <f>AA54</f>
        <v>0</v>
      </c>
      <c r="AB53" s="69">
        <f>AB54</f>
        <v>0</v>
      </c>
      <c r="AC53" s="69">
        <f>AC54</f>
        <v>0</v>
      </c>
      <c r="AD53" s="68" t="s">
        <v>82</v>
      </c>
      <c r="AE53" s="68" t="s">
        <v>82</v>
      </c>
      <c r="AF53" s="68" t="s">
        <v>82</v>
      </c>
      <c r="AG53" s="68" t="s">
        <v>82</v>
      </c>
      <c r="AH53" s="68" t="s">
        <v>82</v>
      </c>
      <c r="AI53" s="69">
        <f>AI54</f>
        <v>0</v>
      </c>
      <c r="AJ53" s="69">
        <f>AJ54</f>
        <v>0</v>
      </c>
      <c r="AK53" s="69">
        <f>AK54</f>
        <v>0</v>
      </c>
      <c r="AL53" s="69">
        <f>AL54</f>
        <v>0</v>
      </c>
      <c r="AM53" s="69">
        <f>AM54</f>
        <v>0</v>
      </c>
      <c r="AN53" s="69">
        <f>AN54</f>
        <v>1.9957746479999998</v>
      </c>
      <c r="AO53" s="69">
        <f>AO54</f>
        <v>0</v>
      </c>
      <c r="AP53" s="69">
        <f>AP54</f>
        <v>0</v>
      </c>
      <c r="AQ53" s="69">
        <f>AQ54</f>
        <v>1.9957746479999998</v>
      </c>
      <c r="AR53" s="69">
        <f>AR54</f>
        <v>0</v>
      </c>
      <c r="AS53" s="69">
        <f>AS54</f>
        <v>0</v>
      </c>
      <c r="AT53" s="69">
        <f>AT54</f>
        <v>0</v>
      </c>
      <c r="AU53" s="69">
        <f>AU54</f>
        <v>0</v>
      </c>
      <c r="AV53" s="69">
        <f>AV54</f>
        <v>0</v>
      </c>
      <c r="AW53" s="69">
        <f>AW54</f>
        <v>0</v>
      </c>
      <c r="AX53" s="69">
        <f>AX54</f>
        <v>0</v>
      </c>
      <c r="AY53" s="69">
        <f>AY54</f>
        <v>0</v>
      </c>
      <c r="AZ53" s="69">
        <f>AZ54</f>
        <v>0</v>
      </c>
      <c r="BA53" s="69">
        <f>BA54</f>
        <v>0</v>
      </c>
      <c r="BB53" s="69">
        <f>BB54</f>
        <v>0</v>
      </c>
      <c r="BC53" s="69">
        <f>BC54</f>
        <v>0</v>
      </c>
      <c r="BD53" s="69">
        <f>BD54</f>
        <v>0</v>
      </c>
      <c r="BE53" s="69">
        <f>BE54</f>
        <v>0</v>
      </c>
      <c r="BF53" s="69">
        <f>BF54</f>
        <v>0</v>
      </c>
      <c r="BG53" s="69">
        <f>BG54</f>
        <v>0</v>
      </c>
      <c r="BH53" s="69">
        <f>BH54</f>
        <v>0</v>
      </c>
      <c r="BI53" s="69">
        <f>BI54</f>
        <v>0</v>
      </c>
      <c r="BJ53" s="69">
        <f>BJ54</f>
        <v>0</v>
      </c>
      <c r="BK53" s="69">
        <f>BK54</f>
        <v>0</v>
      </c>
      <c r="BL53" s="69">
        <f>BL54</f>
        <v>0</v>
      </c>
      <c r="BM53" s="69">
        <f>BM54</f>
        <v>0</v>
      </c>
      <c r="BN53" s="69">
        <f>BN54</f>
        <v>0</v>
      </c>
      <c r="BO53" s="69">
        <f>BO54</f>
        <v>0</v>
      </c>
      <c r="BP53" s="69">
        <f>BP54</f>
        <v>0</v>
      </c>
      <c r="BQ53" s="69">
        <f>BQ54</f>
        <v>0</v>
      </c>
      <c r="BR53" s="69">
        <f>BR54</f>
        <v>0</v>
      </c>
      <c r="BS53" s="69">
        <f>BS54</f>
        <v>0</v>
      </c>
      <c r="BT53" s="69">
        <f>BT54</f>
        <v>0</v>
      </c>
      <c r="BU53" s="69">
        <f t="shared" ref="BU53:CP53" si="64">BU54</f>
        <v>0</v>
      </c>
      <c r="BV53" s="69">
        <f t="shared" si="64"/>
        <v>0</v>
      </c>
      <c r="BW53" s="69">
        <f t="shared" si="64"/>
        <v>0</v>
      </c>
      <c r="BX53" s="69">
        <f t="shared" si="64"/>
        <v>0</v>
      </c>
      <c r="BY53" s="69">
        <f t="shared" si="64"/>
        <v>0</v>
      </c>
      <c r="BZ53" s="69">
        <f t="shared" si="64"/>
        <v>0</v>
      </c>
      <c r="CA53" s="69">
        <f t="shared" si="64"/>
        <v>0</v>
      </c>
      <c r="CB53" s="69">
        <f t="shared" si="64"/>
        <v>0</v>
      </c>
      <c r="CC53" s="69">
        <f t="shared" si="64"/>
        <v>0</v>
      </c>
      <c r="CD53" s="69">
        <f t="shared" si="64"/>
        <v>0</v>
      </c>
      <c r="CE53" s="69">
        <f t="shared" si="64"/>
        <v>0</v>
      </c>
      <c r="CF53" s="69">
        <f t="shared" si="64"/>
        <v>0</v>
      </c>
      <c r="CG53" s="69">
        <f t="shared" si="64"/>
        <v>0</v>
      </c>
      <c r="CH53" s="69">
        <f t="shared" si="64"/>
        <v>0</v>
      </c>
      <c r="CI53" s="69">
        <f t="shared" si="64"/>
        <v>0</v>
      </c>
      <c r="CJ53" s="69">
        <f t="shared" si="64"/>
        <v>0</v>
      </c>
      <c r="CK53" s="69">
        <f t="shared" si="64"/>
        <v>0</v>
      </c>
      <c r="CL53" s="107">
        <f t="shared" si="7"/>
        <v>1.9957746479999998</v>
      </c>
      <c r="CM53" s="69">
        <f t="shared" si="64"/>
        <v>0</v>
      </c>
      <c r="CN53" s="69">
        <f t="shared" si="64"/>
        <v>0</v>
      </c>
      <c r="CO53" s="107">
        <f t="shared" si="8"/>
        <v>1.9957746479999998</v>
      </c>
      <c r="CP53" s="69">
        <f t="shared" si="64"/>
        <v>0</v>
      </c>
      <c r="CQ53" s="103" t="s">
        <v>82</v>
      </c>
      <c r="CR53" s="145">
        <f t="shared" si="9"/>
        <v>0</v>
      </c>
    </row>
    <row r="54" spans="1:96" s="121" customFormat="1" ht="45" customHeight="1" x14ac:dyDescent="0.25">
      <c r="A54" s="92" t="s">
        <v>246</v>
      </c>
      <c r="B54" s="93" t="s">
        <v>247</v>
      </c>
      <c r="C54" s="94" t="s">
        <v>248</v>
      </c>
      <c r="D54" s="96" t="s">
        <v>84</v>
      </c>
      <c r="E54" s="118">
        <v>2023</v>
      </c>
      <c r="F54" s="95" t="s">
        <v>82</v>
      </c>
      <c r="G54" s="96">
        <v>2023</v>
      </c>
      <c r="H54" s="95">
        <v>0</v>
      </c>
      <c r="I54" s="95">
        <v>0</v>
      </c>
      <c r="J54" s="95" t="s">
        <v>82</v>
      </c>
      <c r="K54" s="68">
        <f>0.22727844*1.2</f>
        <v>0.27273412799999996</v>
      </c>
      <c r="L54" s="68">
        <v>1.9957746479999998</v>
      </c>
      <c r="M54" s="128">
        <v>44593</v>
      </c>
      <c r="N54" s="1" t="s">
        <v>82</v>
      </c>
      <c r="O54" s="96" t="s">
        <v>83</v>
      </c>
      <c r="P54" s="127">
        <f>I54</f>
        <v>0</v>
      </c>
      <c r="Q54" s="127">
        <f>I54</f>
        <v>0</v>
      </c>
      <c r="R54" s="127">
        <f>L54</f>
        <v>1.9957746479999998</v>
      </c>
      <c r="S54" s="127">
        <f>L54</f>
        <v>1.9957746479999998</v>
      </c>
      <c r="T54" s="127">
        <f t="shared" si="1"/>
        <v>0</v>
      </c>
      <c r="U54" s="127">
        <f t="shared" si="2"/>
        <v>1.9957746479999998</v>
      </c>
      <c r="V54" s="127">
        <f t="shared" si="3"/>
        <v>0</v>
      </c>
      <c r="W54" s="127">
        <f t="shared" si="4"/>
        <v>0</v>
      </c>
      <c r="X54" s="127">
        <f t="shared" si="5"/>
        <v>1.9957746479999998</v>
      </c>
      <c r="Y54" s="96">
        <f t="shared" ref="Y54" si="65">Z54+AB54+AC54</f>
        <v>0</v>
      </c>
      <c r="Z54" s="96">
        <v>0</v>
      </c>
      <c r="AA54" s="96">
        <v>0</v>
      </c>
      <c r="AB54" s="96">
        <v>0</v>
      </c>
      <c r="AC54" s="96">
        <v>0</v>
      </c>
      <c r="AD54" s="96" t="s">
        <v>82</v>
      </c>
      <c r="AE54" s="96" t="s">
        <v>82</v>
      </c>
      <c r="AF54" s="96" t="s">
        <v>82</v>
      </c>
      <c r="AG54" s="96" t="s">
        <v>82</v>
      </c>
      <c r="AH54" s="96" t="s">
        <v>82</v>
      </c>
      <c r="AI54" s="95">
        <f t="shared" ref="AI54" si="66">AJ54+AK54+AL54+AM54</f>
        <v>0</v>
      </c>
      <c r="AJ54" s="96">
        <v>0</v>
      </c>
      <c r="AK54" s="96">
        <v>0</v>
      </c>
      <c r="AL54" s="95">
        <v>0</v>
      </c>
      <c r="AM54" s="96">
        <v>0</v>
      </c>
      <c r="AN54" s="96">
        <f t="shared" si="18"/>
        <v>1.9957746479999998</v>
      </c>
      <c r="AO54" s="96">
        <v>0</v>
      </c>
      <c r="AP54" s="96">
        <v>0</v>
      </c>
      <c r="AQ54" s="96">
        <f>1.66314554*1.2</f>
        <v>1.9957746479999998</v>
      </c>
      <c r="AR54" s="96">
        <v>0</v>
      </c>
      <c r="AS54" s="95">
        <f>AT54+AU54+AV54+AW54</f>
        <v>0</v>
      </c>
      <c r="AT54" s="96">
        <v>0</v>
      </c>
      <c r="AU54" s="95">
        <v>0</v>
      </c>
      <c r="AV54" s="95">
        <v>0</v>
      </c>
      <c r="AW54" s="95">
        <v>0</v>
      </c>
      <c r="AX54" s="96">
        <v>0</v>
      </c>
      <c r="AY54" s="95">
        <v>0</v>
      </c>
      <c r="AZ54" s="96">
        <v>0</v>
      </c>
      <c r="BA54" s="95">
        <v>0</v>
      </c>
      <c r="BB54" s="96">
        <v>0</v>
      </c>
      <c r="BC54" s="95">
        <f t="shared" si="20"/>
        <v>0</v>
      </c>
      <c r="BD54" s="96">
        <v>0</v>
      </c>
      <c r="BE54" s="95">
        <v>0</v>
      </c>
      <c r="BF54" s="95">
        <v>0</v>
      </c>
      <c r="BG54" s="95">
        <v>0</v>
      </c>
      <c r="BH54" s="96">
        <v>0</v>
      </c>
      <c r="BI54" s="95">
        <v>0</v>
      </c>
      <c r="BJ54" s="96">
        <v>0</v>
      </c>
      <c r="BK54" s="95">
        <v>0</v>
      </c>
      <c r="BL54" s="96">
        <v>0</v>
      </c>
      <c r="BM54" s="95">
        <f t="shared" si="21"/>
        <v>0</v>
      </c>
      <c r="BN54" s="96">
        <v>0</v>
      </c>
      <c r="BO54" s="95">
        <v>0</v>
      </c>
      <c r="BP54" s="95">
        <v>0</v>
      </c>
      <c r="BQ54" s="95">
        <v>0</v>
      </c>
      <c r="BR54" s="96">
        <v>0</v>
      </c>
      <c r="BS54" s="95">
        <v>0</v>
      </c>
      <c r="BT54" s="96">
        <v>0</v>
      </c>
      <c r="BU54" s="95">
        <v>0</v>
      </c>
      <c r="BV54" s="96">
        <v>0</v>
      </c>
      <c r="BW54" s="95">
        <f t="shared" si="22"/>
        <v>0</v>
      </c>
      <c r="BX54" s="96">
        <v>0</v>
      </c>
      <c r="BY54" s="95">
        <v>0</v>
      </c>
      <c r="BZ54" s="95">
        <v>0</v>
      </c>
      <c r="CA54" s="95">
        <v>0</v>
      </c>
      <c r="CB54" s="96"/>
      <c r="CC54" s="96"/>
      <c r="CD54" s="96"/>
      <c r="CE54" s="96"/>
      <c r="CF54" s="96"/>
      <c r="CG54" s="96">
        <f t="shared" ref="CG54" si="67">CH54+CI54+CJ54+CK54</f>
        <v>0</v>
      </c>
      <c r="CH54" s="96">
        <f t="shared" ref="CH54" si="68">AJ54+AT54+BN54+BX54</f>
        <v>0</v>
      </c>
      <c r="CI54" s="96">
        <f t="shared" ref="CI54" si="69">AK54+AU54+BE54+BO54+BY54</f>
        <v>0</v>
      </c>
      <c r="CJ54" s="96">
        <f t="shared" ref="CJ54" si="70">AL54+AV54+BP54+BZ54</f>
        <v>0</v>
      </c>
      <c r="CK54" s="96">
        <f t="shared" ref="CK54" si="71">AM54+AW54+BG54+BQ54+CA54</f>
        <v>0</v>
      </c>
      <c r="CL54" s="127">
        <f t="shared" si="7"/>
        <v>1.9957746479999998</v>
      </c>
      <c r="CM54" s="96">
        <f t="shared" ref="CM54" si="72">AO54</f>
        <v>0</v>
      </c>
      <c r="CN54" s="96">
        <f t="shared" ref="CN54" si="73">AP54</f>
        <v>0</v>
      </c>
      <c r="CO54" s="127">
        <f t="shared" si="8"/>
        <v>1.9957746479999998</v>
      </c>
      <c r="CP54" s="96">
        <f t="shared" ref="CP54" si="74">AR54</f>
        <v>0</v>
      </c>
      <c r="CQ54" s="96"/>
      <c r="CR54" s="145">
        <f t="shared" si="9"/>
        <v>0</v>
      </c>
    </row>
    <row r="55" spans="1:96" ht="60" customHeight="1" x14ac:dyDescent="0.25">
      <c r="A55" s="65" t="s">
        <v>156</v>
      </c>
      <c r="B55" s="66" t="s">
        <v>157</v>
      </c>
      <c r="C55" s="67" t="s">
        <v>88</v>
      </c>
      <c r="D55" s="68" t="s">
        <v>82</v>
      </c>
      <c r="E55" s="68" t="s">
        <v>82</v>
      </c>
      <c r="F55" s="69" t="s">
        <v>82</v>
      </c>
      <c r="G55" s="68" t="s">
        <v>82</v>
      </c>
      <c r="H55" s="69">
        <f>H56+H57+H58</f>
        <v>2.2465295639999998</v>
      </c>
      <c r="I55" s="69">
        <f>I56+I57+I58</f>
        <v>10.363869919999999</v>
      </c>
      <c r="J55" s="95" t="s">
        <v>82</v>
      </c>
      <c r="K55" s="69">
        <f t="shared" ref="K55:L55" si="75">K56+K57+K58</f>
        <v>2.021940168</v>
      </c>
      <c r="L55" s="69">
        <f t="shared" si="75"/>
        <v>7.7365901159999986</v>
      </c>
      <c r="M55" s="95" t="s">
        <v>82</v>
      </c>
      <c r="N55" s="1" t="s">
        <v>82</v>
      </c>
      <c r="O55" s="96" t="s">
        <v>83</v>
      </c>
      <c r="P55" s="107">
        <f>I55</f>
        <v>10.363869919999999</v>
      </c>
      <c r="Q55" s="107">
        <f>I55</f>
        <v>10.363869919999999</v>
      </c>
      <c r="R55" s="107">
        <f>L55</f>
        <v>7.7365901159999986</v>
      </c>
      <c r="S55" s="107">
        <f>L55</f>
        <v>7.7365901159999986</v>
      </c>
      <c r="T55" s="107">
        <f t="shared" si="1"/>
        <v>10.363869919999999</v>
      </c>
      <c r="U55" s="107">
        <f t="shared" si="2"/>
        <v>7.7365901159999986</v>
      </c>
      <c r="V55" s="107">
        <f t="shared" si="3"/>
        <v>10.363869919999999</v>
      </c>
      <c r="W55" s="107">
        <f t="shared" si="4"/>
        <v>10.363869919999999</v>
      </c>
      <c r="X55" s="107">
        <f t="shared" si="5"/>
        <v>7.7365901159999986</v>
      </c>
      <c r="Y55" s="69">
        <f>Y56+Y57+Y58</f>
        <v>0</v>
      </c>
      <c r="Z55" s="69">
        <f>Z56+Z57+Z58</f>
        <v>0</v>
      </c>
      <c r="AA55" s="69">
        <f>AA56+AA57+AA58</f>
        <v>0</v>
      </c>
      <c r="AB55" s="69">
        <f>AB56+AB57+AB58</f>
        <v>0</v>
      </c>
      <c r="AC55" s="69">
        <f>AC56+AC57+AC58</f>
        <v>0</v>
      </c>
      <c r="AD55" s="68" t="s">
        <v>82</v>
      </c>
      <c r="AE55" s="68" t="s">
        <v>82</v>
      </c>
      <c r="AF55" s="68" t="s">
        <v>82</v>
      </c>
      <c r="AG55" s="68" t="s">
        <v>82</v>
      </c>
      <c r="AH55" s="68" t="s">
        <v>82</v>
      </c>
      <c r="AI55" s="69">
        <f>AI56+AI57+AI58</f>
        <v>2.6273798039999998</v>
      </c>
      <c r="AJ55" s="69">
        <f>AJ56+AJ57+AJ58</f>
        <v>0</v>
      </c>
      <c r="AK55" s="69">
        <f>AK56+AK57+AK58</f>
        <v>0</v>
      </c>
      <c r="AL55" s="69">
        <f>AL56+AL57+AL58</f>
        <v>2.6273798039999998</v>
      </c>
      <c r="AM55" s="69">
        <f>AM56+AM57+AM58</f>
        <v>0</v>
      </c>
      <c r="AN55" s="69">
        <f>AN56+AN57+AN58</f>
        <v>0</v>
      </c>
      <c r="AO55" s="69">
        <f>AO56+AO57+AO58</f>
        <v>0</v>
      </c>
      <c r="AP55" s="69">
        <f>AP56+AP57+AP58</f>
        <v>0</v>
      </c>
      <c r="AQ55" s="69">
        <f>AQ56+AQ57+AQ58</f>
        <v>0</v>
      </c>
      <c r="AR55" s="69">
        <f>AR56+AR57+AR58</f>
        <v>0</v>
      </c>
      <c r="AS55" s="69">
        <f>AS56+AS57+AS58</f>
        <v>0</v>
      </c>
      <c r="AT55" s="69">
        <f>AT56+AT57+AT58</f>
        <v>0</v>
      </c>
      <c r="AU55" s="69">
        <f>AU56+AU57+AU58</f>
        <v>0</v>
      </c>
      <c r="AV55" s="69">
        <f>AV56+AV57+AV58</f>
        <v>0</v>
      </c>
      <c r="AW55" s="69">
        <f>AW56+AW57+AW58</f>
        <v>0</v>
      </c>
      <c r="AX55" s="69">
        <f>AX56+AX57+AX58</f>
        <v>0</v>
      </c>
      <c r="AY55" s="69">
        <f>AY56+AY57+AY58</f>
        <v>0</v>
      </c>
      <c r="AZ55" s="69">
        <f>AZ56+AZ57+AZ58</f>
        <v>0</v>
      </c>
      <c r="BA55" s="69">
        <f>BA56+BA57+BA58</f>
        <v>0</v>
      </c>
      <c r="BB55" s="69">
        <f>BB56+BB57+BB58</f>
        <v>0</v>
      </c>
      <c r="BC55" s="69">
        <f>BC56+BC57+BC58</f>
        <v>1.0457740799999999</v>
      </c>
      <c r="BD55" s="69">
        <f>BD56+BD57+BD58</f>
        <v>0</v>
      </c>
      <c r="BE55" s="69">
        <f>BE56+BE57+BE58</f>
        <v>0</v>
      </c>
      <c r="BF55" s="69">
        <f>BF56+BF57+BF58</f>
        <v>1.0457740799999999</v>
      </c>
      <c r="BG55" s="69">
        <f>BG56+BG57+BG58</f>
        <v>0</v>
      </c>
      <c r="BH55" s="69">
        <f>BH56+BH57+BH58</f>
        <v>0</v>
      </c>
      <c r="BI55" s="69">
        <f>BI56+BI57+BI58</f>
        <v>0</v>
      </c>
      <c r="BJ55" s="69">
        <f>BJ56+BJ57+BJ58</f>
        <v>0</v>
      </c>
      <c r="BK55" s="69">
        <f>BK56+BK57+BK58</f>
        <v>0</v>
      </c>
      <c r="BL55" s="69">
        <f>BL56+BL57+BL58</f>
        <v>0</v>
      </c>
      <c r="BM55" s="69">
        <f>BM56+BM57+BM58</f>
        <v>0</v>
      </c>
      <c r="BN55" s="69">
        <f>BN56+BN57+BN58</f>
        <v>0</v>
      </c>
      <c r="BO55" s="69">
        <f>BO56+BO57+BO58</f>
        <v>0</v>
      </c>
      <c r="BP55" s="69">
        <f>BP56+BP57+BP58</f>
        <v>0</v>
      </c>
      <c r="BQ55" s="69">
        <f>BQ56+BQ57+BQ58</f>
        <v>0</v>
      </c>
      <c r="BR55" s="69">
        <f>BR56+BR57+BR58</f>
        <v>0</v>
      </c>
      <c r="BS55" s="69">
        <f>BS56+BS57+BS58</f>
        <v>0</v>
      </c>
      <c r="BT55" s="69">
        <f>BT56+BT57+BT58</f>
        <v>0</v>
      </c>
      <c r="BU55" s="69">
        <f t="shared" ref="BU55:CP55" si="76">BU56+BU57+BU58</f>
        <v>0</v>
      </c>
      <c r="BV55" s="69">
        <f t="shared" si="76"/>
        <v>0</v>
      </c>
      <c r="BW55" s="69">
        <f t="shared" si="76"/>
        <v>6.6908160359999993</v>
      </c>
      <c r="BX55" s="69">
        <f t="shared" si="76"/>
        <v>0</v>
      </c>
      <c r="BY55" s="69">
        <f t="shared" si="76"/>
        <v>0</v>
      </c>
      <c r="BZ55" s="69">
        <f t="shared" si="76"/>
        <v>6.6908160359999993</v>
      </c>
      <c r="CA55" s="69">
        <f t="shared" si="76"/>
        <v>0</v>
      </c>
      <c r="CB55" s="69">
        <f t="shared" si="76"/>
        <v>0</v>
      </c>
      <c r="CC55" s="69">
        <f t="shared" si="76"/>
        <v>0</v>
      </c>
      <c r="CD55" s="69">
        <f t="shared" si="76"/>
        <v>0</v>
      </c>
      <c r="CE55" s="69">
        <f t="shared" si="76"/>
        <v>0</v>
      </c>
      <c r="CF55" s="69">
        <f t="shared" si="76"/>
        <v>0</v>
      </c>
      <c r="CG55" s="69">
        <f t="shared" si="76"/>
        <v>10.363969919999999</v>
      </c>
      <c r="CH55" s="69">
        <f t="shared" si="76"/>
        <v>0</v>
      </c>
      <c r="CI55" s="69">
        <f t="shared" si="76"/>
        <v>0</v>
      </c>
      <c r="CJ55" s="69">
        <f t="shared" si="76"/>
        <v>0</v>
      </c>
      <c r="CK55" s="69">
        <f t="shared" si="76"/>
        <v>0</v>
      </c>
      <c r="CL55" s="107">
        <f t="shared" si="7"/>
        <v>7.7365901159999995</v>
      </c>
      <c r="CM55" s="69">
        <f t="shared" si="76"/>
        <v>0</v>
      </c>
      <c r="CN55" s="69">
        <f t="shared" si="76"/>
        <v>0</v>
      </c>
      <c r="CO55" s="107">
        <f t="shared" si="8"/>
        <v>7.7365901159999995</v>
      </c>
      <c r="CP55" s="69">
        <f t="shared" si="76"/>
        <v>0</v>
      </c>
      <c r="CQ55" s="103" t="s">
        <v>82</v>
      </c>
      <c r="CR55" s="145">
        <f t="shared" si="9"/>
        <v>0</v>
      </c>
    </row>
    <row r="56" spans="1:96" s="121" customFormat="1" ht="45" customHeight="1" x14ac:dyDescent="0.25">
      <c r="A56" s="105" t="s">
        <v>158</v>
      </c>
      <c r="B56" s="93" t="s">
        <v>159</v>
      </c>
      <c r="C56" s="106" t="s">
        <v>160</v>
      </c>
      <c r="D56" s="96" t="s">
        <v>84</v>
      </c>
      <c r="E56" s="118">
        <v>2024</v>
      </c>
      <c r="F56" s="118">
        <v>2027</v>
      </c>
      <c r="G56" s="118" t="s">
        <v>82</v>
      </c>
      <c r="H56" s="95">
        <v>1.478275164</v>
      </c>
      <c r="I56" s="95">
        <v>3.9084031399999999</v>
      </c>
      <c r="J56" s="119">
        <v>44593</v>
      </c>
      <c r="K56" s="68">
        <f>H56</f>
        <v>1.478275164</v>
      </c>
      <c r="L56" s="68">
        <v>3.9085031399999997</v>
      </c>
      <c r="M56" s="120" t="s">
        <v>83</v>
      </c>
      <c r="N56" s="1" t="s">
        <v>82</v>
      </c>
      <c r="O56" s="96" t="s">
        <v>83</v>
      </c>
      <c r="P56" s="127">
        <f>I56</f>
        <v>3.9084031399999999</v>
      </c>
      <c r="Q56" s="127">
        <f>I56</f>
        <v>3.9084031399999999</v>
      </c>
      <c r="R56" s="127">
        <f>L56</f>
        <v>3.9085031399999997</v>
      </c>
      <c r="S56" s="127">
        <f>L56</f>
        <v>3.9085031399999997</v>
      </c>
      <c r="T56" s="127">
        <f t="shared" si="1"/>
        <v>3.9084031399999999</v>
      </c>
      <c r="U56" s="127">
        <f t="shared" si="2"/>
        <v>3.9085031399999997</v>
      </c>
      <c r="V56" s="127">
        <f t="shared" si="3"/>
        <v>3.9084031399999999</v>
      </c>
      <c r="W56" s="127">
        <f t="shared" si="4"/>
        <v>3.9084031399999999</v>
      </c>
      <c r="X56" s="127">
        <f t="shared" si="5"/>
        <v>3.9085031399999997</v>
      </c>
      <c r="Y56" s="96">
        <v>0</v>
      </c>
      <c r="Z56" s="96">
        <v>0</v>
      </c>
      <c r="AA56" s="96">
        <v>0</v>
      </c>
      <c r="AB56" s="96">
        <v>0</v>
      </c>
      <c r="AC56" s="96">
        <v>0</v>
      </c>
      <c r="AD56" s="96" t="s">
        <v>82</v>
      </c>
      <c r="AE56" s="96" t="s">
        <v>82</v>
      </c>
      <c r="AF56" s="96" t="s">
        <v>82</v>
      </c>
      <c r="AG56" s="96" t="s">
        <v>82</v>
      </c>
      <c r="AH56" s="96" t="s">
        <v>82</v>
      </c>
      <c r="AI56" s="95">
        <v>0</v>
      </c>
      <c r="AJ56" s="96">
        <v>0</v>
      </c>
      <c r="AK56" s="96">
        <v>0</v>
      </c>
      <c r="AL56" s="95">
        <v>0</v>
      </c>
      <c r="AM56" s="96">
        <v>0</v>
      </c>
      <c r="AN56" s="96">
        <f t="shared" si="18"/>
        <v>0</v>
      </c>
      <c r="AO56" s="96">
        <v>0</v>
      </c>
      <c r="AP56" s="96">
        <v>0</v>
      </c>
      <c r="AQ56" s="96">
        <v>0</v>
      </c>
      <c r="AR56" s="96">
        <v>0</v>
      </c>
      <c r="AS56" s="95">
        <f>AT56+AU56+AV56+AW56</f>
        <v>0</v>
      </c>
      <c r="AT56" s="96">
        <v>0</v>
      </c>
      <c r="AU56" s="96">
        <v>0</v>
      </c>
      <c r="AV56" s="95">
        <v>0</v>
      </c>
      <c r="AW56" s="96">
        <v>0</v>
      </c>
      <c r="AX56" s="96">
        <v>0</v>
      </c>
      <c r="AY56" s="96">
        <v>0</v>
      </c>
      <c r="AZ56" s="96">
        <v>0</v>
      </c>
      <c r="BA56" s="96">
        <v>0</v>
      </c>
      <c r="BB56" s="96">
        <v>0</v>
      </c>
      <c r="BC56" s="95">
        <f t="shared" si="20"/>
        <v>0</v>
      </c>
      <c r="BD56" s="96">
        <v>0</v>
      </c>
      <c r="BE56" s="96">
        <v>0</v>
      </c>
      <c r="BF56" s="95">
        <v>0</v>
      </c>
      <c r="BG56" s="96">
        <v>0</v>
      </c>
      <c r="BH56" s="96">
        <v>0</v>
      </c>
      <c r="BI56" s="96">
        <v>0</v>
      </c>
      <c r="BJ56" s="96">
        <v>0</v>
      </c>
      <c r="BK56" s="96">
        <v>0</v>
      </c>
      <c r="BL56" s="96">
        <v>0</v>
      </c>
      <c r="BM56" s="95">
        <f t="shared" si="21"/>
        <v>0</v>
      </c>
      <c r="BN56" s="96">
        <v>0</v>
      </c>
      <c r="BO56" s="96">
        <v>0</v>
      </c>
      <c r="BP56" s="95">
        <v>0</v>
      </c>
      <c r="BQ56" s="96">
        <v>0</v>
      </c>
      <c r="BR56" s="96">
        <v>0</v>
      </c>
      <c r="BS56" s="96">
        <v>0</v>
      </c>
      <c r="BT56" s="96">
        <v>0</v>
      </c>
      <c r="BU56" s="96">
        <v>0</v>
      </c>
      <c r="BV56" s="96">
        <v>0</v>
      </c>
      <c r="BW56" s="95">
        <f t="shared" si="22"/>
        <v>3.9085031399999997</v>
      </c>
      <c r="BX56" s="96">
        <v>0</v>
      </c>
      <c r="BY56" s="96">
        <v>0</v>
      </c>
      <c r="BZ56" s="95">
        <v>3.9085031399999997</v>
      </c>
      <c r="CA56" s="96">
        <v>0</v>
      </c>
      <c r="CB56" s="96">
        <v>0</v>
      </c>
      <c r="CC56" s="96">
        <v>0</v>
      </c>
      <c r="CD56" s="96">
        <v>0</v>
      </c>
      <c r="CE56" s="96">
        <v>0</v>
      </c>
      <c r="CF56" s="96">
        <v>0</v>
      </c>
      <c r="CG56" s="96">
        <v>3.9085031399999997</v>
      </c>
      <c r="CH56" s="96">
        <v>0</v>
      </c>
      <c r="CI56" s="96">
        <v>0</v>
      </c>
      <c r="CJ56" s="96">
        <v>0</v>
      </c>
      <c r="CK56" s="96">
        <v>0</v>
      </c>
      <c r="CL56" s="127">
        <f t="shared" si="7"/>
        <v>3.9085031399999997</v>
      </c>
      <c r="CM56" s="96">
        <v>0</v>
      </c>
      <c r="CN56" s="96">
        <v>0</v>
      </c>
      <c r="CO56" s="127">
        <f t="shared" si="8"/>
        <v>3.9085031399999997</v>
      </c>
      <c r="CP56" s="96">
        <v>0</v>
      </c>
      <c r="CQ56" s="120" t="s">
        <v>82</v>
      </c>
      <c r="CR56" s="145">
        <f t="shared" si="9"/>
        <v>0</v>
      </c>
    </row>
    <row r="57" spans="1:96" s="121" customFormat="1" ht="45" customHeight="1" x14ac:dyDescent="0.25">
      <c r="A57" s="105" t="s">
        <v>161</v>
      </c>
      <c r="B57" s="93" t="s">
        <v>162</v>
      </c>
      <c r="C57" s="106" t="s">
        <v>163</v>
      </c>
      <c r="D57" s="96" t="s">
        <v>84</v>
      </c>
      <c r="E57" s="118">
        <v>2025</v>
      </c>
      <c r="F57" s="118">
        <v>2027</v>
      </c>
      <c r="G57" s="118" t="s">
        <v>82</v>
      </c>
      <c r="H57" s="96">
        <v>0.54366500399999995</v>
      </c>
      <c r="I57" s="95">
        <v>3.8280869759999998</v>
      </c>
      <c r="J57" s="119">
        <v>44593</v>
      </c>
      <c r="K57" s="68">
        <f t="shared" ref="K57" si="77">H57</f>
        <v>0.54366500399999995</v>
      </c>
      <c r="L57" s="68">
        <v>3.8280869759999994</v>
      </c>
      <c r="M57" s="120" t="s">
        <v>83</v>
      </c>
      <c r="N57" s="1" t="s">
        <v>82</v>
      </c>
      <c r="O57" s="96" t="s">
        <v>83</v>
      </c>
      <c r="P57" s="127">
        <f>I57</f>
        <v>3.8280869759999998</v>
      </c>
      <c r="Q57" s="127">
        <f>I57</f>
        <v>3.8280869759999998</v>
      </c>
      <c r="R57" s="127">
        <f>L57</f>
        <v>3.8280869759999994</v>
      </c>
      <c r="S57" s="127">
        <f>L57</f>
        <v>3.8280869759999994</v>
      </c>
      <c r="T57" s="127">
        <f t="shared" si="1"/>
        <v>3.8280869759999998</v>
      </c>
      <c r="U57" s="127">
        <f t="shared" si="2"/>
        <v>3.8280869759999994</v>
      </c>
      <c r="V57" s="127">
        <f t="shared" si="3"/>
        <v>3.8280869759999998</v>
      </c>
      <c r="W57" s="127">
        <f t="shared" si="4"/>
        <v>3.8280869759999998</v>
      </c>
      <c r="X57" s="127">
        <f t="shared" si="5"/>
        <v>3.8280869759999994</v>
      </c>
      <c r="Y57" s="96">
        <v>0</v>
      </c>
      <c r="Z57" s="96">
        <v>0</v>
      </c>
      <c r="AA57" s="96">
        <v>0</v>
      </c>
      <c r="AB57" s="96">
        <v>0</v>
      </c>
      <c r="AC57" s="96">
        <v>0</v>
      </c>
      <c r="AD57" s="96" t="s">
        <v>82</v>
      </c>
      <c r="AE57" s="96" t="s">
        <v>82</v>
      </c>
      <c r="AF57" s="96" t="s">
        <v>82</v>
      </c>
      <c r="AG57" s="96" t="s">
        <v>82</v>
      </c>
      <c r="AH57" s="96" t="s">
        <v>82</v>
      </c>
      <c r="AI57" s="95">
        <v>0</v>
      </c>
      <c r="AJ57" s="96">
        <v>0</v>
      </c>
      <c r="AK57" s="96">
        <v>0</v>
      </c>
      <c r="AL57" s="95">
        <v>0</v>
      </c>
      <c r="AM57" s="96">
        <v>0</v>
      </c>
      <c r="AN57" s="96">
        <f t="shared" si="18"/>
        <v>0</v>
      </c>
      <c r="AO57" s="96">
        <v>0</v>
      </c>
      <c r="AP57" s="96">
        <v>0</v>
      </c>
      <c r="AQ57" s="96">
        <v>0</v>
      </c>
      <c r="AR57" s="96">
        <v>0</v>
      </c>
      <c r="AS57" s="95">
        <f>AT57+AU57+AV57+AW57</f>
        <v>0</v>
      </c>
      <c r="AT57" s="96">
        <v>0</v>
      </c>
      <c r="AU57" s="96">
        <v>0</v>
      </c>
      <c r="AV57" s="95">
        <v>0</v>
      </c>
      <c r="AW57" s="96">
        <v>0</v>
      </c>
      <c r="AX57" s="96">
        <v>0</v>
      </c>
      <c r="AY57" s="96">
        <v>0</v>
      </c>
      <c r="AZ57" s="96">
        <v>0</v>
      </c>
      <c r="BA57" s="96">
        <v>0</v>
      </c>
      <c r="BB57" s="96">
        <v>0</v>
      </c>
      <c r="BC57" s="95">
        <f t="shared" si="20"/>
        <v>1.0457740799999999</v>
      </c>
      <c r="BD57" s="96">
        <v>0</v>
      </c>
      <c r="BE57" s="96">
        <v>0</v>
      </c>
      <c r="BF57" s="95">
        <v>1.0457740799999999</v>
      </c>
      <c r="BG57" s="96">
        <v>0</v>
      </c>
      <c r="BH57" s="96">
        <v>0</v>
      </c>
      <c r="BI57" s="96">
        <v>0</v>
      </c>
      <c r="BJ57" s="96">
        <v>0</v>
      </c>
      <c r="BK57" s="96">
        <v>0</v>
      </c>
      <c r="BL57" s="96">
        <v>0</v>
      </c>
      <c r="BM57" s="95">
        <f t="shared" si="21"/>
        <v>0</v>
      </c>
      <c r="BN57" s="96">
        <v>0</v>
      </c>
      <c r="BO57" s="96">
        <v>0</v>
      </c>
      <c r="BP57" s="95">
        <v>0</v>
      </c>
      <c r="BQ57" s="96">
        <v>0</v>
      </c>
      <c r="BR57" s="96">
        <v>0</v>
      </c>
      <c r="BS57" s="96">
        <v>0</v>
      </c>
      <c r="BT57" s="96">
        <v>0</v>
      </c>
      <c r="BU57" s="96">
        <v>0</v>
      </c>
      <c r="BV57" s="96">
        <v>0</v>
      </c>
      <c r="BW57" s="95">
        <f t="shared" si="22"/>
        <v>2.7823128960000001</v>
      </c>
      <c r="BX57" s="96">
        <v>0</v>
      </c>
      <c r="BY57" s="96">
        <v>0</v>
      </c>
      <c r="BZ57" s="95">
        <v>2.7823128960000001</v>
      </c>
      <c r="CA57" s="96">
        <v>0</v>
      </c>
      <c r="CB57" s="96">
        <v>0</v>
      </c>
      <c r="CC57" s="96">
        <v>0</v>
      </c>
      <c r="CD57" s="96">
        <v>0</v>
      </c>
      <c r="CE57" s="96">
        <v>0</v>
      </c>
      <c r="CF57" s="96">
        <v>0</v>
      </c>
      <c r="CG57" s="96">
        <v>3.8280869759999998</v>
      </c>
      <c r="CH57" s="96">
        <v>0</v>
      </c>
      <c r="CI57" s="96">
        <v>0</v>
      </c>
      <c r="CJ57" s="96">
        <v>0</v>
      </c>
      <c r="CK57" s="96">
        <v>0</v>
      </c>
      <c r="CL57" s="127">
        <f t="shared" si="7"/>
        <v>3.8280869759999998</v>
      </c>
      <c r="CM57" s="96">
        <v>0</v>
      </c>
      <c r="CN57" s="96">
        <v>0</v>
      </c>
      <c r="CO57" s="127">
        <f t="shared" si="8"/>
        <v>3.8280869759999998</v>
      </c>
      <c r="CP57" s="96">
        <v>0</v>
      </c>
      <c r="CQ57" s="120" t="s">
        <v>82</v>
      </c>
      <c r="CR57" s="145">
        <f t="shared" si="9"/>
        <v>0</v>
      </c>
    </row>
    <row r="58" spans="1:96" s="121" customFormat="1" ht="45" customHeight="1" x14ac:dyDescent="0.25">
      <c r="A58" s="105" t="s">
        <v>164</v>
      </c>
      <c r="B58" s="93" t="s">
        <v>165</v>
      </c>
      <c r="C58" s="105" t="s">
        <v>166</v>
      </c>
      <c r="D58" s="96" t="s">
        <v>84</v>
      </c>
      <c r="E58" s="118">
        <v>2023</v>
      </c>
      <c r="F58" s="118">
        <v>2023</v>
      </c>
      <c r="G58" s="118" t="s">
        <v>82</v>
      </c>
      <c r="H58" s="130">
        <v>0.224589396</v>
      </c>
      <c r="I58" s="95">
        <v>2.6273798039999998</v>
      </c>
      <c r="J58" s="119">
        <v>44593</v>
      </c>
      <c r="K58" s="68">
        <v>0</v>
      </c>
      <c r="L58" s="68">
        <v>0</v>
      </c>
      <c r="M58" s="120" t="s">
        <v>83</v>
      </c>
      <c r="N58" s="1" t="s">
        <v>82</v>
      </c>
      <c r="O58" s="96" t="s">
        <v>83</v>
      </c>
      <c r="P58" s="127">
        <f>I58</f>
        <v>2.6273798039999998</v>
      </c>
      <c r="Q58" s="127">
        <f>I58</f>
        <v>2.6273798039999998</v>
      </c>
      <c r="R58" s="127">
        <f>L58</f>
        <v>0</v>
      </c>
      <c r="S58" s="127">
        <f>L58</f>
        <v>0</v>
      </c>
      <c r="T58" s="127">
        <f t="shared" si="1"/>
        <v>2.6273798039999998</v>
      </c>
      <c r="U58" s="127">
        <f t="shared" si="2"/>
        <v>0</v>
      </c>
      <c r="V58" s="127">
        <f t="shared" si="3"/>
        <v>2.6273798039999998</v>
      </c>
      <c r="W58" s="127">
        <f t="shared" si="4"/>
        <v>2.6273798039999998</v>
      </c>
      <c r="X58" s="127">
        <f t="shared" si="5"/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 t="s">
        <v>82</v>
      </c>
      <c r="AE58" s="96" t="s">
        <v>82</v>
      </c>
      <c r="AF58" s="96" t="s">
        <v>82</v>
      </c>
      <c r="AG58" s="96" t="s">
        <v>82</v>
      </c>
      <c r="AH58" s="96" t="s">
        <v>82</v>
      </c>
      <c r="AI58" s="95">
        <v>2.6273798039999998</v>
      </c>
      <c r="AJ58" s="96">
        <v>0</v>
      </c>
      <c r="AK58" s="96">
        <v>0</v>
      </c>
      <c r="AL58" s="95">
        <v>2.6273798039999998</v>
      </c>
      <c r="AM58" s="96">
        <v>0</v>
      </c>
      <c r="AN58" s="96">
        <f t="shared" si="18"/>
        <v>0</v>
      </c>
      <c r="AO58" s="96">
        <v>0</v>
      </c>
      <c r="AP58" s="96">
        <v>0</v>
      </c>
      <c r="AQ58" s="96">
        <v>0</v>
      </c>
      <c r="AR58" s="96">
        <v>0</v>
      </c>
      <c r="AS58" s="95">
        <f>AT58+AU58+AV58+AW58</f>
        <v>0</v>
      </c>
      <c r="AT58" s="96">
        <v>0</v>
      </c>
      <c r="AU58" s="96">
        <v>0</v>
      </c>
      <c r="AV58" s="95">
        <v>0</v>
      </c>
      <c r="AW58" s="96">
        <v>0</v>
      </c>
      <c r="AX58" s="96">
        <v>0</v>
      </c>
      <c r="AY58" s="96">
        <v>0</v>
      </c>
      <c r="AZ58" s="96">
        <v>0</v>
      </c>
      <c r="BA58" s="96">
        <v>0</v>
      </c>
      <c r="BB58" s="96">
        <v>0</v>
      </c>
      <c r="BC58" s="95">
        <f t="shared" si="20"/>
        <v>0</v>
      </c>
      <c r="BD58" s="96">
        <v>0</v>
      </c>
      <c r="BE58" s="96">
        <v>0</v>
      </c>
      <c r="BF58" s="95">
        <v>0</v>
      </c>
      <c r="BG58" s="96">
        <v>0</v>
      </c>
      <c r="BH58" s="96">
        <v>0</v>
      </c>
      <c r="BI58" s="96">
        <v>0</v>
      </c>
      <c r="BJ58" s="96">
        <v>0</v>
      </c>
      <c r="BK58" s="96">
        <v>0</v>
      </c>
      <c r="BL58" s="96">
        <v>0</v>
      </c>
      <c r="BM58" s="95">
        <f t="shared" si="21"/>
        <v>0</v>
      </c>
      <c r="BN58" s="96">
        <v>0</v>
      </c>
      <c r="BO58" s="96">
        <v>0</v>
      </c>
      <c r="BP58" s="95">
        <v>0</v>
      </c>
      <c r="BQ58" s="96">
        <v>0</v>
      </c>
      <c r="BR58" s="96">
        <v>0</v>
      </c>
      <c r="BS58" s="96">
        <v>0</v>
      </c>
      <c r="BT58" s="96">
        <v>0</v>
      </c>
      <c r="BU58" s="96">
        <v>0</v>
      </c>
      <c r="BV58" s="96">
        <v>0</v>
      </c>
      <c r="BW58" s="95">
        <f t="shared" si="22"/>
        <v>0</v>
      </c>
      <c r="BX58" s="96">
        <v>0</v>
      </c>
      <c r="BY58" s="96">
        <v>0</v>
      </c>
      <c r="BZ58" s="95">
        <v>0</v>
      </c>
      <c r="CA58" s="96">
        <v>0</v>
      </c>
      <c r="CB58" s="96">
        <v>0</v>
      </c>
      <c r="CC58" s="96">
        <v>0</v>
      </c>
      <c r="CD58" s="96">
        <v>0</v>
      </c>
      <c r="CE58" s="96">
        <v>0</v>
      </c>
      <c r="CF58" s="96">
        <v>0</v>
      </c>
      <c r="CG58" s="96">
        <v>2.6273798039999998</v>
      </c>
      <c r="CH58" s="96">
        <v>0</v>
      </c>
      <c r="CI58" s="96">
        <v>0</v>
      </c>
      <c r="CJ58" s="96">
        <v>0</v>
      </c>
      <c r="CK58" s="96">
        <v>0</v>
      </c>
      <c r="CL58" s="127">
        <f t="shared" si="7"/>
        <v>0</v>
      </c>
      <c r="CM58" s="96">
        <v>0</v>
      </c>
      <c r="CN58" s="96">
        <v>0</v>
      </c>
      <c r="CO58" s="127">
        <f t="shared" si="8"/>
        <v>0</v>
      </c>
      <c r="CP58" s="96">
        <v>0</v>
      </c>
      <c r="CQ58" s="120" t="s">
        <v>82</v>
      </c>
      <c r="CR58" s="145">
        <f t="shared" si="9"/>
        <v>0</v>
      </c>
    </row>
    <row r="59" spans="1:96" ht="45" customHeight="1" x14ac:dyDescent="0.25">
      <c r="A59" s="65" t="s">
        <v>167</v>
      </c>
      <c r="B59" s="66" t="s">
        <v>168</v>
      </c>
      <c r="C59" s="67" t="s">
        <v>88</v>
      </c>
      <c r="D59" s="68" t="s">
        <v>82</v>
      </c>
      <c r="E59" s="68" t="s">
        <v>82</v>
      </c>
      <c r="F59" s="69" t="s">
        <v>82</v>
      </c>
      <c r="G59" s="68" t="s">
        <v>82</v>
      </c>
      <c r="H59" s="69">
        <f>H60+H62+H63+H64+H65+H66+H67+H68</f>
        <v>0</v>
      </c>
      <c r="I59" s="69">
        <f>I60+I62+I63+I64+I65+I66+I67+I68</f>
        <v>30.353999999999999</v>
      </c>
      <c r="J59" s="103" t="s">
        <v>83</v>
      </c>
      <c r="K59" s="69">
        <f t="shared" ref="K59:L59" si="78">K60+K62+K63+K64+K65+K67+K66+K68</f>
        <v>0</v>
      </c>
      <c r="L59" s="69">
        <f t="shared" si="78"/>
        <v>30.353999999999996</v>
      </c>
      <c r="M59" s="120" t="s">
        <v>83</v>
      </c>
      <c r="N59" s="1" t="s">
        <v>82</v>
      </c>
      <c r="O59" s="96" t="s">
        <v>83</v>
      </c>
      <c r="P59" s="107">
        <f>I59</f>
        <v>30.353999999999999</v>
      </c>
      <c r="Q59" s="107">
        <f>I59</f>
        <v>30.353999999999999</v>
      </c>
      <c r="R59" s="107">
        <f>L59</f>
        <v>30.353999999999996</v>
      </c>
      <c r="S59" s="107">
        <f>L59</f>
        <v>30.353999999999996</v>
      </c>
      <c r="T59" s="107">
        <f t="shared" si="1"/>
        <v>30.353999999999999</v>
      </c>
      <c r="U59" s="107">
        <f t="shared" si="2"/>
        <v>30.353999999999996</v>
      </c>
      <c r="V59" s="107">
        <f t="shared" si="3"/>
        <v>30.353999999999999</v>
      </c>
      <c r="W59" s="107">
        <f t="shared" si="4"/>
        <v>30.353999999999999</v>
      </c>
      <c r="X59" s="107">
        <f t="shared" si="5"/>
        <v>30.353999999999996</v>
      </c>
      <c r="Y59" s="69">
        <f>Y60+Y62+Y63+Y64+Y65+Y66+Y67+Y68</f>
        <v>0</v>
      </c>
      <c r="Z59" s="69">
        <f>Z60+Z62+Z63+Z64+Z65+Z66+Z67+Z68</f>
        <v>0</v>
      </c>
      <c r="AA59" s="69">
        <f>AA60+AA62+AA63+AA64+AA65+AA66+AA67+AA68</f>
        <v>0</v>
      </c>
      <c r="AB59" s="69">
        <f>AB60+AB62+AB63+AB64+AB65+AB66+AB67+AB68</f>
        <v>0</v>
      </c>
      <c r="AC59" s="69">
        <f>AC60+AC62+AC63+AC64+AC65+AC66+AC67+AC68</f>
        <v>0</v>
      </c>
      <c r="AD59" s="68" t="s">
        <v>82</v>
      </c>
      <c r="AE59" s="68" t="s">
        <v>82</v>
      </c>
      <c r="AF59" s="68" t="s">
        <v>82</v>
      </c>
      <c r="AG59" s="68" t="s">
        <v>82</v>
      </c>
      <c r="AH59" s="68" t="s">
        <v>82</v>
      </c>
      <c r="AI59" s="69">
        <f>AI60+AI62+AI63+AI64+AI65+AI66+AI67+AI68</f>
        <v>7.243199999999999</v>
      </c>
      <c r="AJ59" s="69">
        <f>AJ60+AJ62+AJ63+AJ64+AJ65+AJ66+AJ67+AJ68</f>
        <v>0</v>
      </c>
      <c r="AK59" s="69">
        <f>AK60+AK62+AK63+AK64+AK65+AK66+AK67+AK68</f>
        <v>0</v>
      </c>
      <c r="AL59" s="69">
        <f>AL60+AL62+AL63+AL64+AL65+AL66+AL67+AL68</f>
        <v>7.243199999999999</v>
      </c>
      <c r="AM59" s="69">
        <f>AM60+AM62+AM63+AM64+AM65+AM66+AM67+AM68</f>
        <v>0</v>
      </c>
      <c r="AN59" s="69">
        <f>AN60+AN62+AN63+AN64+AN65+AN66+AN67+AN68</f>
        <v>7.243199999999999</v>
      </c>
      <c r="AO59" s="69">
        <f>AO60+AO62+AO63+AO64+AO65+AO66+AO67+AO68</f>
        <v>0</v>
      </c>
      <c r="AP59" s="69">
        <f>AP60+AP62+AP63+AP64+AP65+AP66+AP67+AP68</f>
        <v>0</v>
      </c>
      <c r="AQ59" s="69">
        <f>AQ60+AQ62+AQ63+AQ64+AQ65+AQ66+AQ67+AQ68</f>
        <v>7.243199999999999</v>
      </c>
      <c r="AR59" s="69">
        <f>AR60+AR62+AR63+AR64+AR65+AR66+AR67+AR68</f>
        <v>0</v>
      </c>
      <c r="AS59" s="69">
        <f>AS60+AS62+AS63+AS64+AS65+AS66+AS67+AS68</f>
        <v>5.2896000000000001</v>
      </c>
      <c r="AT59" s="69">
        <f>AT60+AT62+AT63+AT64+AT65+AT66+AT67+AT68</f>
        <v>0</v>
      </c>
      <c r="AU59" s="69">
        <f>AU60+AU62+AU63+AU64+AU65+AU66+AU67+AU68</f>
        <v>0</v>
      </c>
      <c r="AV59" s="69">
        <f>AV60+AV62+AV63+AV64+AV65+AV66+AV67+AV68</f>
        <v>5.2896000000000001</v>
      </c>
      <c r="AW59" s="69">
        <f>AW60+AW62+AW63+AW64+AW65+AW66+AW67+AW68</f>
        <v>0</v>
      </c>
      <c r="AX59" s="69">
        <f>AX60+AX62+AX63+AX64+AX65+AX66+AX67+AX68</f>
        <v>0</v>
      </c>
      <c r="AY59" s="69">
        <f>AY60+AY62+AY63+AY64+AY65+AY66+AY67+AY68</f>
        <v>0</v>
      </c>
      <c r="AZ59" s="69">
        <f>AZ60+AZ62+AZ63+AZ64+AZ65+AZ66+AZ67+AZ68</f>
        <v>0</v>
      </c>
      <c r="BA59" s="69">
        <f>BA60+BA62+BA63+BA64+BA65+BA66+BA67+BA68</f>
        <v>0</v>
      </c>
      <c r="BB59" s="69">
        <f>BB60+BB62+BB63+BB64+BB65+BB66+BB67+BB68</f>
        <v>0</v>
      </c>
      <c r="BC59" s="69">
        <f>BC60+BC62+BC63+BC64+BC65+BC66+BC67+BC68</f>
        <v>6.6323999999999996</v>
      </c>
      <c r="BD59" s="69">
        <f>BD60+BD62+BD63+BD64+BD65+BD66+BD67+BD68</f>
        <v>0</v>
      </c>
      <c r="BE59" s="69">
        <f>BE60+BE62+BE63+BE64+BE65+BE66+BE67+BE68</f>
        <v>0</v>
      </c>
      <c r="BF59" s="69">
        <f>BF60+BF62+BF63+BF64+BF65+BF66+BF67+BF68</f>
        <v>6.6323999999999996</v>
      </c>
      <c r="BG59" s="69">
        <f>BG60+BG62+BG63+BG64+BG65+BG66+BG67+BG68</f>
        <v>0</v>
      </c>
      <c r="BH59" s="69">
        <f>BH60+BH62+BH63+BH64+BH65+BH66+BH67+BH68</f>
        <v>0</v>
      </c>
      <c r="BI59" s="69">
        <f>BI60+BI62+BI63+BI64+BI65+BI66+BI67+BI68</f>
        <v>0</v>
      </c>
      <c r="BJ59" s="69">
        <f>BJ60+BJ62+BJ63+BJ64+BJ65+BJ66+BJ67+BJ68</f>
        <v>0</v>
      </c>
      <c r="BK59" s="69">
        <f>BK60+BK62+BK63+BK64+BK65+BK66+BK67+BK68</f>
        <v>0</v>
      </c>
      <c r="BL59" s="69">
        <f>BL60+BL62+BL63+BL64+BL65+BL66+BL67+BL68</f>
        <v>0</v>
      </c>
      <c r="BM59" s="69">
        <f>BM60+BM62+BM63+BM64+BM65+BM66+BM67+BM68</f>
        <v>5.5811999999999999</v>
      </c>
      <c r="BN59" s="69">
        <f>BN60+BN62+BN63+BN64+BN65+BN66+BN67+BN68</f>
        <v>0</v>
      </c>
      <c r="BO59" s="69">
        <f>BO60+BO62+BO63+BO64+BO65+BO66+BO67+BO68</f>
        <v>0</v>
      </c>
      <c r="BP59" s="69">
        <f>BP60+BP62+BP63+BP64+BP65+BP66+BP67+BP68</f>
        <v>5.5811999999999999</v>
      </c>
      <c r="BQ59" s="69">
        <f>BQ60+BQ62+BQ63+BQ64+BQ65+BQ66+BQ67+BQ68</f>
        <v>0</v>
      </c>
      <c r="BR59" s="69">
        <f>BR60+BR62+BR63+BR64+BR65+BR66+BR67+BR68</f>
        <v>0</v>
      </c>
      <c r="BS59" s="69">
        <f>BS60+BS62+BS63+BS64+BS65+BS66+BS67+BS68</f>
        <v>0</v>
      </c>
      <c r="BT59" s="69">
        <f>BT60+BT62+BT63+BT64+BT65+BT66+BT67+BT68</f>
        <v>0</v>
      </c>
      <c r="BU59" s="69">
        <f t="shared" ref="BU59:CN59" si="79">BU60+BU62+BU63+BU64+BU65+BU66+BU67+BU68</f>
        <v>0</v>
      </c>
      <c r="BV59" s="69">
        <f t="shared" si="79"/>
        <v>0</v>
      </c>
      <c r="BW59" s="69">
        <f t="shared" si="79"/>
        <v>5.6075999999999997</v>
      </c>
      <c r="BX59" s="69">
        <f t="shared" si="79"/>
        <v>0</v>
      </c>
      <c r="BY59" s="69">
        <f t="shared" si="79"/>
        <v>0</v>
      </c>
      <c r="BZ59" s="69">
        <f t="shared" si="79"/>
        <v>5.6075999999999997</v>
      </c>
      <c r="CA59" s="69">
        <f t="shared" si="79"/>
        <v>0</v>
      </c>
      <c r="CB59" s="69">
        <f t="shared" si="79"/>
        <v>0</v>
      </c>
      <c r="CC59" s="69">
        <f t="shared" si="79"/>
        <v>0</v>
      </c>
      <c r="CD59" s="69">
        <f t="shared" si="79"/>
        <v>0</v>
      </c>
      <c r="CE59" s="69">
        <f t="shared" si="79"/>
        <v>0</v>
      </c>
      <c r="CF59" s="69">
        <f t="shared" si="79"/>
        <v>0</v>
      </c>
      <c r="CG59" s="69">
        <f t="shared" si="79"/>
        <v>30.353999999999999</v>
      </c>
      <c r="CH59" s="69">
        <f t="shared" si="79"/>
        <v>0</v>
      </c>
      <c r="CI59" s="69">
        <f t="shared" si="79"/>
        <v>0</v>
      </c>
      <c r="CJ59" s="69">
        <f t="shared" si="79"/>
        <v>0</v>
      </c>
      <c r="CK59" s="69">
        <f t="shared" si="79"/>
        <v>0</v>
      </c>
      <c r="CL59" s="107">
        <f t="shared" si="7"/>
        <v>30.353999999999999</v>
      </c>
      <c r="CM59" s="69">
        <f t="shared" si="79"/>
        <v>0</v>
      </c>
      <c r="CN59" s="69">
        <f t="shared" si="79"/>
        <v>0</v>
      </c>
      <c r="CO59" s="107">
        <f t="shared" si="8"/>
        <v>30.353999999999999</v>
      </c>
      <c r="CP59" s="68">
        <v>0</v>
      </c>
      <c r="CQ59" s="68" t="s">
        <v>82</v>
      </c>
      <c r="CR59" s="145">
        <f t="shared" si="9"/>
        <v>0</v>
      </c>
    </row>
    <row r="60" spans="1:96" ht="45" customHeight="1" x14ac:dyDescent="0.25">
      <c r="A60" s="65" t="s">
        <v>169</v>
      </c>
      <c r="B60" s="66" t="s">
        <v>170</v>
      </c>
      <c r="C60" s="67" t="s">
        <v>88</v>
      </c>
      <c r="D60" s="68" t="s">
        <v>82</v>
      </c>
      <c r="E60" s="68" t="s">
        <v>82</v>
      </c>
      <c r="F60" s="69" t="s">
        <v>82</v>
      </c>
      <c r="G60" s="68" t="s">
        <v>82</v>
      </c>
      <c r="H60" s="69">
        <f>H61</f>
        <v>0</v>
      </c>
      <c r="I60" s="69">
        <f>I61</f>
        <v>30.353999999999999</v>
      </c>
      <c r="J60" s="103" t="s">
        <v>83</v>
      </c>
      <c r="K60" s="69">
        <f t="shared" ref="K60:L60" si="80">K61</f>
        <v>0</v>
      </c>
      <c r="L60" s="69">
        <f t="shared" si="80"/>
        <v>30.353999999999996</v>
      </c>
      <c r="M60" s="69" t="str">
        <f>M61</f>
        <v xml:space="preserve">нд </v>
      </c>
      <c r="N60" s="1" t="s">
        <v>82</v>
      </c>
      <c r="O60" s="96" t="s">
        <v>83</v>
      </c>
      <c r="P60" s="107">
        <f>I60</f>
        <v>30.353999999999999</v>
      </c>
      <c r="Q60" s="107">
        <f>I60</f>
        <v>30.353999999999999</v>
      </c>
      <c r="R60" s="107">
        <f>L60</f>
        <v>30.353999999999996</v>
      </c>
      <c r="S60" s="107">
        <f>L60</f>
        <v>30.353999999999996</v>
      </c>
      <c r="T60" s="107">
        <f t="shared" si="1"/>
        <v>30.353999999999999</v>
      </c>
      <c r="U60" s="107">
        <f t="shared" si="2"/>
        <v>30.353999999999996</v>
      </c>
      <c r="V60" s="107">
        <f t="shared" si="3"/>
        <v>30.353999999999999</v>
      </c>
      <c r="W60" s="107">
        <f t="shared" si="4"/>
        <v>30.353999999999999</v>
      </c>
      <c r="X60" s="107">
        <f t="shared" si="5"/>
        <v>30.353999999999996</v>
      </c>
      <c r="Y60" s="69">
        <f>Y61</f>
        <v>0</v>
      </c>
      <c r="Z60" s="69">
        <f>Z61</f>
        <v>0</v>
      </c>
      <c r="AA60" s="69">
        <f>AA61</f>
        <v>0</v>
      </c>
      <c r="AB60" s="69">
        <f>AB61</f>
        <v>0</v>
      </c>
      <c r="AC60" s="69">
        <f>AC61</f>
        <v>0</v>
      </c>
      <c r="AD60" s="68" t="s">
        <v>82</v>
      </c>
      <c r="AE60" s="68" t="s">
        <v>82</v>
      </c>
      <c r="AF60" s="68" t="s">
        <v>82</v>
      </c>
      <c r="AG60" s="68" t="s">
        <v>82</v>
      </c>
      <c r="AH60" s="68" t="s">
        <v>82</v>
      </c>
      <c r="AI60" s="69">
        <f>AI61</f>
        <v>7.243199999999999</v>
      </c>
      <c r="AJ60" s="69">
        <f>AJ61</f>
        <v>0</v>
      </c>
      <c r="AK60" s="69">
        <f>AK61</f>
        <v>0</v>
      </c>
      <c r="AL60" s="69">
        <f>AL61</f>
        <v>7.243199999999999</v>
      </c>
      <c r="AM60" s="69">
        <f>AM61</f>
        <v>0</v>
      </c>
      <c r="AN60" s="69">
        <f>AN61</f>
        <v>7.243199999999999</v>
      </c>
      <c r="AO60" s="69">
        <f>AO61</f>
        <v>0</v>
      </c>
      <c r="AP60" s="69">
        <f>AP61</f>
        <v>0</v>
      </c>
      <c r="AQ60" s="69">
        <f>AQ61</f>
        <v>7.243199999999999</v>
      </c>
      <c r="AR60" s="69">
        <f>AR61</f>
        <v>0</v>
      </c>
      <c r="AS60" s="69">
        <f>AS61</f>
        <v>5.2896000000000001</v>
      </c>
      <c r="AT60" s="69">
        <f>AT61</f>
        <v>0</v>
      </c>
      <c r="AU60" s="69">
        <f>AU61</f>
        <v>0</v>
      </c>
      <c r="AV60" s="69">
        <f>AV61</f>
        <v>5.2896000000000001</v>
      </c>
      <c r="AW60" s="69">
        <f>AW61</f>
        <v>0</v>
      </c>
      <c r="AX60" s="69">
        <f>AX61</f>
        <v>0</v>
      </c>
      <c r="AY60" s="69">
        <f>AY61</f>
        <v>0</v>
      </c>
      <c r="AZ60" s="69">
        <f>AZ61</f>
        <v>0</v>
      </c>
      <c r="BA60" s="69">
        <f>BA61</f>
        <v>0</v>
      </c>
      <c r="BB60" s="69">
        <f>BB61</f>
        <v>0</v>
      </c>
      <c r="BC60" s="69">
        <f>BC61</f>
        <v>6.6323999999999996</v>
      </c>
      <c r="BD60" s="69">
        <f>BD61</f>
        <v>0</v>
      </c>
      <c r="BE60" s="69">
        <f>BE61</f>
        <v>0</v>
      </c>
      <c r="BF60" s="69">
        <f>BF61</f>
        <v>6.6323999999999996</v>
      </c>
      <c r="BG60" s="69">
        <f>BG61</f>
        <v>0</v>
      </c>
      <c r="BH60" s="69">
        <f>BH61</f>
        <v>0</v>
      </c>
      <c r="BI60" s="69">
        <f>BI61</f>
        <v>0</v>
      </c>
      <c r="BJ60" s="69">
        <f>BJ61</f>
        <v>0</v>
      </c>
      <c r="BK60" s="69">
        <f>BK61</f>
        <v>0</v>
      </c>
      <c r="BL60" s="69">
        <f>BL61</f>
        <v>0</v>
      </c>
      <c r="BM60" s="69">
        <f>BM61</f>
        <v>5.5811999999999999</v>
      </c>
      <c r="BN60" s="69">
        <f>BN61</f>
        <v>0</v>
      </c>
      <c r="BO60" s="69">
        <f>BO61</f>
        <v>0</v>
      </c>
      <c r="BP60" s="69">
        <f>BP61</f>
        <v>5.5811999999999999</v>
      </c>
      <c r="BQ60" s="69">
        <f>BQ61</f>
        <v>0</v>
      </c>
      <c r="BR60" s="69">
        <f>BR61</f>
        <v>0</v>
      </c>
      <c r="BS60" s="69">
        <f>BS61</f>
        <v>0</v>
      </c>
      <c r="BT60" s="69">
        <f>BT61</f>
        <v>0</v>
      </c>
      <c r="BU60" s="69">
        <f t="shared" ref="BU60:CQ60" si="81">BU61</f>
        <v>0</v>
      </c>
      <c r="BV60" s="69">
        <f t="shared" si="81"/>
        <v>0</v>
      </c>
      <c r="BW60" s="69">
        <f t="shared" si="81"/>
        <v>5.6075999999999997</v>
      </c>
      <c r="BX60" s="69">
        <f t="shared" si="81"/>
        <v>0</v>
      </c>
      <c r="BY60" s="69">
        <f t="shared" si="81"/>
        <v>0</v>
      </c>
      <c r="BZ60" s="69">
        <f t="shared" si="81"/>
        <v>5.6075999999999997</v>
      </c>
      <c r="CA60" s="69">
        <f t="shared" si="81"/>
        <v>0</v>
      </c>
      <c r="CB60" s="69">
        <f t="shared" si="81"/>
        <v>0</v>
      </c>
      <c r="CC60" s="69">
        <f t="shared" si="81"/>
        <v>0</v>
      </c>
      <c r="CD60" s="69">
        <f t="shared" si="81"/>
        <v>0</v>
      </c>
      <c r="CE60" s="69">
        <f t="shared" si="81"/>
        <v>0</v>
      </c>
      <c r="CF60" s="69">
        <f t="shared" si="81"/>
        <v>0</v>
      </c>
      <c r="CG60" s="69">
        <f t="shared" si="81"/>
        <v>30.353999999999999</v>
      </c>
      <c r="CH60" s="69">
        <f t="shared" si="81"/>
        <v>0</v>
      </c>
      <c r="CI60" s="69">
        <f t="shared" si="81"/>
        <v>0</v>
      </c>
      <c r="CJ60" s="69">
        <f t="shared" si="81"/>
        <v>0</v>
      </c>
      <c r="CK60" s="69">
        <f t="shared" si="81"/>
        <v>0</v>
      </c>
      <c r="CL60" s="107">
        <f t="shared" si="7"/>
        <v>30.353999999999999</v>
      </c>
      <c r="CM60" s="69">
        <f t="shared" si="81"/>
        <v>0</v>
      </c>
      <c r="CN60" s="69">
        <f t="shared" si="81"/>
        <v>0</v>
      </c>
      <c r="CO60" s="107">
        <f t="shared" si="8"/>
        <v>30.353999999999999</v>
      </c>
      <c r="CP60" s="69">
        <f t="shared" si="81"/>
        <v>0</v>
      </c>
      <c r="CQ60" s="69" t="str">
        <f t="shared" si="81"/>
        <v>нд</v>
      </c>
      <c r="CR60" s="145">
        <f t="shared" si="9"/>
        <v>0</v>
      </c>
    </row>
    <row r="61" spans="1:96" s="121" customFormat="1" ht="45" customHeight="1" x14ac:dyDescent="0.25">
      <c r="A61" s="105" t="s">
        <v>171</v>
      </c>
      <c r="B61" s="93" t="s">
        <v>172</v>
      </c>
      <c r="C61" s="106" t="s">
        <v>173</v>
      </c>
      <c r="D61" s="96" t="s">
        <v>84</v>
      </c>
      <c r="E61" s="118">
        <v>2023</v>
      </c>
      <c r="F61" s="118">
        <v>2027</v>
      </c>
      <c r="G61" s="118" t="s">
        <v>82</v>
      </c>
      <c r="H61" s="130">
        <v>0</v>
      </c>
      <c r="I61" s="95">
        <v>30.353999999999999</v>
      </c>
      <c r="J61" s="119">
        <v>44593</v>
      </c>
      <c r="K61" s="68">
        <v>0</v>
      </c>
      <c r="L61" s="68">
        <v>30.353999999999996</v>
      </c>
      <c r="M61" s="120" t="s">
        <v>83</v>
      </c>
      <c r="N61" s="1" t="s">
        <v>82</v>
      </c>
      <c r="O61" s="96" t="s">
        <v>83</v>
      </c>
      <c r="P61" s="127">
        <f>I61</f>
        <v>30.353999999999999</v>
      </c>
      <c r="Q61" s="127">
        <f>I61</f>
        <v>30.353999999999999</v>
      </c>
      <c r="R61" s="127">
        <f>L61</f>
        <v>30.353999999999996</v>
      </c>
      <c r="S61" s="127">
        <f>L61</f>
        <v>30.353999999999996</v>
      </c>
      <c r="T61" s="127">
        <f t="shared" si="1"/>
        <v>30.353999999999999</v>
      </c>
      <c r="U61" s="127">
        <f t="shared" si="2"/>
        <v>30.353999999999996</v>
      </c>
      <c r="V61" s="127">
        <f t="shared" si="3"/>
        <v>30.353999999999999</v>
      </c>
      <c r="W61" s="127">
        <f t="shared" si="4"/>
        <v>30.353999999999999</v>
      </c>
      <c r="X61" s="127">
        <f t="shared" si="5"/>
        <v>30.353999999999996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 t="s">
        <v>82</v>
      </c>
      <c r="AE61" s="96" t="s">
        <v>82</v>
      </c>
      <c r="AF61" s="96" t="s">
        <v>82</v>
      </c>
      <c r="AG61" s="96" t="s">
        <v>82</v>
      </c>
      <c r="AH61" s="96" t="s">
        <v>82</v>
      </c>
      <c r="AI61" s="95">
        <v>7.243199999999999</v>
      </c>
      <c r="AJ61" s="96">
        <v>0</v>
      </c>
      <c r="AK61" s="96">
        <v>0</v>
      </c>
      <c r="AL61" s="95">
        <v>7.243199999999999</v>
      </c>
      <c r="AM61" s="96">
        <v>0</v>
      </c>
      <c r="AN61" s="96">
        <f>AO61+AP61+AQ61+AR61</f>
        <v>7.243199999999999</v>
      </c>
      <c r="AO61" s="96">
        <v>0</v>
      </c>
      <c r="AP61" s="96">
        <v>0</v>
      </c>
      <c r="AQ61" s="96">
        <f>AL61</f>
        <v>7.243199999999999</v>
      </c>
      <c r="AR61" s="96">
        <v>0</v>
      </c>
      <c r="AS61" s="95">
        <f>AT61+AU61+AV61+AW61</f>
        <v>5.2896000000000001</v>
      </c>
      <c r="AT61" s="96">
        <v>0</v>
      </c>
      <c r="AU61" s="96">
        <v>0</v>
      </c>
      <c r="AV61" s="95">
        <v>5.2896000000000001</v>
      </c>
      <c r="AW61" s="96">
        <v>0</v>
      </c>
      <c r="AX61" s="96">
        <v>0</v>
      </c>
      <c r="AY61" s="96"/>
      <c r="AZ61" s="96"/>
      <c r="BA61" s="96"/>
      <c r="BB61" s="96"/>
      <c r="BC61" s="95">
        <f t="shared" si="20"/>
        <v>6.6323999999999996</v>
      </c>
      <c r="BD61" s="96">
        <v>0</v>
      </c>
      <c r="BE61" s="96">
        <v>0</v>
      </c>
      <c r="BF61" s="95">
        <v>6.6323999999999996</v>
      </c>
      <c r="BG61" s="96">
        <v>0</v>
      </c>
      <c r="BH61" s="96">
        <v>0</v>
      </c>
      <c r="BI61" s="96">
        <v>0</v>
      </c>
      <c r="BJ61" s="96">
        <v>0</v>
      </c>
      <c r="BK61" s="96">
        <v>0</v>
      </c>
      <c r="BL61" s="96">
        <v>0</v>
      </c>
      <c r="BM61" s="95">
        <f t="shared" si="21"/>
        <v>5.5811999999999999</v>
      </c>
      <c r="BN61" s="96">
        <v>0</v>
      </c>
      <c r="BO61" s="96">
        <v>0</v>
      </c>
      <c r="BP61" s="95">
        <v>5.5811999999999999</v>
      </c>
      <c r="BQ61" s="96">
        <v>0</v>
      </c>
      <c r="BR61" s="96"/>
      <c r="BS61" s="96"/>
      <c r="BT61" s="96"/>
      <c r="BU61" s="96"/>
      <c r="BV61" s="96"/>
      <c r="BW61" s="95">
        <f t="shared" si="22"/>
        <v>5.6075999999999997</v>
      </c>
      <c r="BX61" s="96">
        <v>0</v>
      </c>
      <c r="BY61" s="96">
        <v>0</v>
      </c>
      <c r="BZ61" s="95">
        <v>5.6075999999999997</v>
      </c>
      <c r="CA61" s="96">
        <v>0</v>
      </c>
      <c r="CB61" s="96">
        <v>0</v>
      </c>
      <c r="CC61" s="96">
        <v>0</v>
      </c>
      <c r="CD61" s="96">
        <v>0</v>
      </c>
      <c r="CE61" s="96">
        <v>0</v>
      </c>
      <c r="CF61" s="96">
        <v>0</v>
      </c>
      <c r="CG61" s="96">
        <v>30.353999999999999</v>
      </c>
      <c r="CH61" s="96">
        <v>0</v>
      </c>
      <c r="CI61" s="96">
        <v>0</v>
      </c>
      <c r="CJ61" s="96">
        <v>0</v>
      </c>
      <c r="CK61" s="96">
        <v>0</v>
      </c>
      <c r="CL61" s="127">
        <f t="shared" si="7"/>
        <v>30.353999999999999</v>
      </c>
      <c r="CM61" s="96">
        <v>0</v>
      </c>
      <c r="CN61" s="96">
        <v>0</v>
      </c>
      <c r="CO61" s="127">
        <f t="shared" si="8"/>
        <v>30.353999999999999</v>
      </c>
      <c r="CP61" s="96">
        <v>0</v>
      </c>
      <c r="CQ61" s="120" t="s">
        <v>82</v>
      </c>
      <c r="CR61" s="145">
        <f t="shared" si="9"/>
        <v>0</v>
      </c>
    </row>
    <row r="62" spans="1:96" ht="45" customHeight="1" x14ac:dyDescent="0.25">
      <c r="A62" s="65" t="s">
        <v>174</v>
      </c>
      <c r="B62" s="66" t="s">
        <v>175</v>
      </c>
      <c r="C62" s="67" t="s">
        <v>88</v>
      </c>
      <c r="D62" s="68" t="s">
        <v>82</v>
      </c>
      <c r="E62" s="68" t="s">
        <v>82</v>
      </c>
      <c r="F62" s="69" t="s">
        <v>82</v>
      </c>
      <c r="G62" s="68" t="s">
        <v>82</v>
      </c>
      <c r="H62" s="68">
        <v>0</v>
      </c>
      <c r="I62" s="69">
        <v>0</v>
      </c>
      <c r="J62" s="103" t="s">
        <v>83</v>
      </c>
      <c r="K62" s="69">
        <v>0</v>
      </c>
      <c r="L62" s="69">
        <v>0</v>
      </c>
      <c r="M62" s="103" t="s">
        <v>83</v>
      </c>
      <c r="N62" s="1" t="s">
        <v>82</v>
      </c>
      <c r="O62" s="96" t="s">
        <v>83</v>
      </c>
      <c r="P62" s="107">
        <f>I62</f>
        <v>0</v>
      </c>
      <c r="Q62" s="107">
        <f>I62</f>
        <v>0</v>
      </c>
      <c r="R62" s="107">
        <f>L62</f>
        <v>0</v>
      </c>
      <c r="S62" s="107">
        <f>L62</f>
        <v>0</v>
      </c>
      <c r="T62" s="107">
        <f t="shared" si="1"/>
        <v>0</v>
      </c>
      <c r="U62" s="107">
        <f t="shared" si="2"/>
        <v>0</v>
      </c>
      <c r="V62" s="107">
        <f t="shared" si="3"/>
        <v>0</v>
      </c>
      <c r="W62" s="107">
        <f t="shared" si="4"/>
        <v>0</v>
      </c>
      <c r="X62" s="107">
        <f t="shared" si="5"/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  <c r="AD62" s="68" t="s">
        <v>82</v>
      </c>
      <c r="AE62" s="68" t="s">
        <v>82</v>
      </c>
      <c r="AF62" s="68" t="s">
        <v>82</v>
      </c>
      <c r="AG62" s="68" t="s">
        <v>82</v>
      </c>
      <c r="AH62" s="68" t="s">
        <v>82</v>
      </c>
      <c r="AI62" s="69">
        <v>0</v>
      </c>
      <c r="AJ62" s="68">
        <v>0</v>
      </c>
      <c r="AK62" s="68">
        <v>0</v>
      </c>
      <c r="AL62" s="69">
        <v>0</v>
      </c>
      <c r="AM62" s="68">
        <v>0</v>
      </c>
      <c r="AN62" s="68">
        <f t="shared" ref="AN62:AN86" si="82">AO62+AP62+AQ62+AR62</f>
        <v>0</v>
      </c>
      <c r="AO62" s="68">
        <v>0</v>
      </c>
      <c r="AP62" s="68">
        <v>0</v>
      </c>
      <c r="AQ62" s="68">
        <v>0</v>
      </c>
      <c r="AR62" s="68">
        <v>0</v>
      </c>
      <c r="AS62" s="69">
        <f>AT62+AU62+AV62+AW62</f>
        <v>0</v>
      </c>
      <c r="AT62" s="68">
        <v>0</v>
      </c>
      <c r="AU62" s="68">
        <v>0</v>
      </c>
      <c r="AV62" s="69">
        <v>0</v>
      </c>
      <c r="AW62" s="68">
        <v>0</v>
      </c>
      <c r="AX62" s="68">
        <v>0</v>
      </c>
      <c r="AY62" s="68">
        <v>0</v>
      </c>
      <c r="AZ62" s="68">
        <v>0</v>
      </c>
      <c r="BA62" s="68">
        <v>0</v>
      </c>
      <c r="BB62" s="68">
        <v>0</v>
      </c>
      <c r="BC62" s="69">
        <f t="shared" si="20"/>
        <v>0</v>
      </c>
      <c r="BD62" s="68">
        <v>0</v>
      </c>
      <c r="BE62" s="68">
        <v>0</v>
      </c>
      <c r="BF62" s="69">
        <v>0</v>
      </c>
      <c r="BG62" s="68">
        <v>0</v>
      </c>
      <c r="BH62" s="68">
        <v>0</v>
      </c>
      <c r="BI62" s="68">
        <v>0</v>
      </c>
      <c r="BJ62" s="68">
        <v>0</v>
      </c>
      <c r="BK62" s="68">
        <v>0</v>
      </c>
      <c r="BL62" s="68">
        <v>0</v>
      </c>
      <c r="BM62" s="69">
        <f t="shared" si="21"/>
        <v>0</v>
      </c>
      <c r="BN62" s="68">
        <v>0</v>
      </c>
      <c r="BO62" s="68">
        <v>0</v>
      </c>
      <c r="BP62" s="69">
        <v>0</v>
      </c>
      <c r="BQ62" s="68">
        <v>0</v>
      </c>
      <c r="BR62" s="68">
        <v>0</v>
      </c>
      <c r="BS62" s="68">
        <v>0</v>
      </c>
      <c r="BT62" s="68">
        <v>0</v>
      </c>
      <c r="BU62" s="68">
        <v>0</v>
      </c>
      <c r="BV62" s="68">
        <v>0</v>
      </c>
      <c r="BW62" s="69">
        <f t="shared" si="22"/>
        <v>0</v>
      </c>
      <c r="BX62" s="68">
        <v>0</v>
      </c>
      <c r="BY62" s="68">
        <v>0</v>
      </c>
      <c r="BZ62" s="69">
        <v>0</v>
      </c>
      <c r="CA62" s="68">
        <v>0</v>
      </c>
      <c r="CB62" s="68">
        <v>0</v>
      </c>
      <c r="CC62" s="68">
        <v>0</v>
      </c>
      <c r="CD62" s="68">
        <v>0</v>
      </c>
      <c r="CE62" s="68">
        <v>0</v>
      </c>
      <c r="CF62" s="68">
        <v>0</v>
      </c>
      <c r="CG62" s="68">
        <v>0</v>
      </c>
      <c r="CH62" s="68">
        <v>0</v>
      </c>
      <c r="CI62" s="68">
        <v>0</v>
      </c>
      <c r="CJ62" s="68">
        <v>0</v>
      </c>
      <c r="CK62" s="68">
        <v>0</v>
      </c>
      <c r="CL62" s="107">
        <f t="shared" si="7"/>
        <v>0</v>
      </c>
      <c r="CM62" s="68">
        <v>0</v>
      </c>
      <c r="CN62" s="68">
        <v>0</v>
      </c>
      <c r="CO62" s="107">
        <f t="shared" si="8"/>
        <v>0</v>
      </c>
      <c r="CP62" s="68">
        <v>0</v>
      </c>
      <c r="CQ62" s="103" t="s">
        <v>82</v>
      </c>
      <c r="CR62" s="145">
        <f t="shared" si="9"/>
        <v>0</v>
      </c>
    </row>
    <row r="63" spans="1:96" ht="45" customHeight="1" x14ac:dyDescent="0.25">
      <c r="A63" s="65" t="s">
        <v>176</v>
      </c>
      <c r="B63" s="66" t="s">
        <v>177</v>
      </c>
      <c r="C63" s="67" t="s">
        <v>88</v>
      </c>
      <c r="D63" s="68" t="s">
        <v>82</v>
      </c>
      <c r="E63" s="68" t="s">
        <v>82</v>
      </c>
      <c r="F63" s="69" t="s">
        <v>82</v>
      </c>
      <c r="G63" s="68" t="s">
        <v>82</v>
      </c>
      <c r="H63" s="68">
        <v>0</v>
      </c>
      <c r="I63" s="69">
        <v>0</v>
      </c>
      <c r="J63" s="103" t="s">
        <v>83</v>
      </c>
      <c r="K63" s="69">
        <v>0</v>
      </c>
      <c r="L63" s="69">
        <v>0</v>
      </c>
      <c r="M63" s="103" t="s">
        <v>83</v>
      </c>
      <c r="N63" s="1" t="s">
        <v>82</v>
      </c>
      <c r="O63" s="96" t="s">
        <v>83</v>
      </c>
      <c r="P63" s="107">
        <f>I63</f>
        <v>0</v>
      </c>
      <c r="Q63" s="107">
        <f>I63</f>
        <v>0</v>
      </c>
      <c r="R63" s="107">
        <f>L63</f>
        <v>0</v>
      </c>
      <c r="S63" s="107">
        <f>L63</f>
        <v>0</v>
      </c>
      <c r="T63" s="107">
        <f t="shared" si="1"/>
        <v>0</v>
      </c>
      <c r="U63" s="107">
        <f t="shared" si="2"/>
        <v>0</v>
      </c>
      <c r="V63" s="107">
        <f t="shared" si="3"/>
        <v>0</v>
      </c>
      <c r="W63" s="107">
        <f t="shared" si="4"/>
        <v>0</v>
      </c>
      <c r="X63" s="107">
        <f t="shared" si="5"/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  <c r="AD63" s="68" t="s">
        <v>82</v>
      </c>
      <c r="AE63" s="68" t="s">
        <v>82</v>
      </c>
      <c r="AF63" s="68" t="s">
        <v>82</v>
      </c>
      <c r="AG63" s="68" t="s">
        <v>82</v>
      </c>
      <c r="AH63" s="68" t="s">
        <v>82</v>
      </c>
      <c r="AI63" s="69">
        <v>0</v>
      </c>
      <c r="AJ63" s="68">
        <v>0</v>
      </c>
      <c r="AK63" s="68">
        <v>0</v>
      </c>
      <c r="AL63" s="69">
        <v>0</v>
      </c>
      <c r="AM63" s="68">
        <v>0</v>
      </c>
      <c r="AN63" s="68">
        <f t="shared" si="82"/>
        <v>0</v>
      </c>
      <c r="AO63" s="68">
        <v>0</v>
      </c>
      <c r="AP63" s="68">
        <v>0</v>
      </c>
      <c r="AQ63" s="68">
        <v>0</v>
      </c>
      <c r="AR63" s="68">
        <v>0</v>
      </c>
      <c r="AS63" s="69">
        <f>AT63+AU63+AV63+AW63</f>
        <v>0</v>
      </c>
      <c r="AT63" s="68">
        <v>0</v>
      </c>
      <c r="AU63" s="68">
        <v>0</v>
      </c>
      <c r="AV63" s="69">
        <v>0</v>
      </c>
      <c r="AW63" s="68">
        <v>0</v>
      </c>
      <c r="AX63" s="68">
        <v>0</v>
      </c>
      <c r="AY63" s="68">
        <v>0</v>
      </c>
      <c r="AZ63" s="68">
        <v>0</v>
      </c>
      <c r="BA63" s="68">
        <v>0</v>
      </c>
      <c r="BB63" s="68">
        <v>0</v>
      </c>
      <c r="BC63" s="69">
        <f t="shared" si="20"/>
        <v>0</v>
      </c>
      <c r="BD63" s="68">
        <v>0</v>
      </c>
      <c r="BE63" s="68">
        <v>0</v>
      </c>
      <c r="BF63" s="69">
        <v>0</v>
      </c>
      <c r="BG63" s="68">
        <v>0</v>
      </c>
      <c r="BH63" s="68">
        <v>0</v>
      </c>
      <c r="BI63" s="68">
        <v>0</v>
      </c>
      <c r="BJ63" s="68">
        <v>0</v>
      </c>
      <c r="BK63" s="68">
        <v>0</v>
      </c>
      <c r="BL63" s="68">
        <v>0</v>
      </c>
      <c r="BM63" s="69">
        <f t="shared" si="21"/>
        <v>0</v>
      </c>
      <c r="BN63" s="68">
        <v>0</v>
      </c>
      <c r="BO63" s="68">
        <v>0</v>
      </c>
      <c r="BP63" s="69">
        <v>0</v>
      </c>
      <c r="BQ63" s="68">
        <v>0</v>
      </c>
      <c r="BR63" s="68">
        <v>0</v>
      </c>
      <c r="BS63" s="68">
        <v>0</v>
      </c>
      <c r="BT63" s="68">
        <v>0</v>
      </c>
      <c r="BU63" s="68">
        <v>0</v>
      </c>
      <c r="BV63" s="68">
        <v>0</v>
      </c>
      <c r="BW63" s="69">
        <f t="shared" si="22"/>
        <v>0</v>
      </c>
      <c r="BX63" s="68">
        <v>0</v>
      </c>
      <c r="BY63" s="68">
        <v>0</v>
      </c>
      <c r="BZ63" s="69">
        <v>0</v>
      </c>
      <c r="CA63" s="68">
        <v>0</v>
      </c>
      <c r="CB63" s="68">
        <v>0</v>
      </c>
      <c r="CC63" s="68">
        <v>0</v>
      </c>
      <c r="CD63" s="68">
        <v>0</v>
      </c>
      <c r="CE63" s="68">
        <v>0</v>
      </c>
      <c r="CF63" s="68">
        <v>0</v>
      </c>
      <c r="CG63" s="68">
        <v>0</v>
      </c>
      <c r="CH63" s="68">
        <v>0</v>
      </c>
      <c r="CI63" s="68">
        <v>0</v>
      </c>
      <c r="CJ63" s="68">
        <v>0</v>
      </c>
      <c r="CK63" s="68">
        <v>0</v>
      </c>
      <c r="CL63" s="107">
        <f t="shared" si="7"/>
        <v>0</v>
      </c>
      <c r="CM63" s="68">
        <v>0</v>
      </c>
      <c r="CN63" s="68">
        <v>0</v>
      </c>
      <c r="CO63" s="107">
        <f t="shared" si="8"/>
        <v>0</v>
      </c>
      <c r="CP63" s="68">
        <v>0</v>
      </c>
      <c r="CQ63" s="103" t="s">
        <v>82</v>
      </c>
      <c r="CR63" s="145">
        <f t="shared" si="9"/>
        <v>0</v>
      </c>
    </row>
    <row r="64" spans="1:96" ht="45" customHeight="1" x14ac:dyDescent="0.25">
      <c r="A64" s="65" t="s">
        <v>178</v>
      </c>
      <c r="B64" s="66" t="s">
        <v>179</v>
      </c>
      <c r="C64" s="67" t="s">
        <v>88</v>
      </c>
      <c r="D64" s="68" t="s">
        <v>82</v>
      </c>
      <c r="E64" s="68" t="s">
        <v>82</v>
      </c>
      <c r="F64" s="69" t="s">
        <v>82</v>
      </c>
      <c r="G64" s="68" t="s">
        <v>82</v>
      </c>
      <c r="H64" s="68">
        <v>0</v>
      </c>
      <c r="I64" s="69">
        <v>0</v>
      </c>
      <c r="J64" s="103" t="s">
        <v>83</v>
      </c>
      <c r="K64" s="69">
        <v>0</v>
      </c>
      <c r="L64" s="69">
        <v>0</v>
      </c>
      <c r="M64" s="103" t="s">
        <v>83</v>
      </c>
      <c r="N64" s="1" t="s">
        <v>82</v>
      </c>
      <c r="O64" s="96" t="s">
        <v>83</v>
      </c>
      <c r="P64" s="107">
        <f>I64</f>
        <v>0</v>
      </c>
      <c r="Q64" s="107">
        <f>I64</f>
        <v>0</v>
      </c>
      <c r="R64" s="107">
        <f>L64</f>
        <v>0</v>
      </c>
      <c r="S64" s="107">
        <f>L64</f>
        <v>0</v>
      </c>
      <c r="T64" s="107">
        <f t="shared" si="1"/>
        <v>0</v>
      </c>
      <c r="U64" s="107">
        <f t="shared" si="2"/>
        <v>0</v>
      </c>
      <c r="V64" s="107">
        <f t="shared" si="3"/>
        <v>0</v>
      </c>
      <c r="W64" s="107">
        <f t="shared" si="4"/>
        <v>0</v>
      </c>
      <c r="X64" s="107">
        <f t="shared" si="5"/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  <c r="AD64" s="68" t="s">
        <v>82</v>
      </c>
      <c r="AE64" s="68" t="s">
        <v>82</v>
      </c>
      <c r="AF64" s="68" t="s">
        <v>82</v>
      </c>
      <c r="AG64" s="68" t="s">
        <v>82</v>
      </c>
      <c r="AH64" s="68" t="s">
        <v>82</v>
      </c>
      <c r="AI64" s="69">
        <v>0</v>
      </c>
      <c r="AJ64" s="68">
        <v>0</v>
      </c>
      <c r="AK64" s="68">
        <v>0</v>
      </c>
      <c r="AL64" s="69">
        <v>0</v>
      </c>
      <c r="AM64" s="68">
        <v>0</v>
      </c>
      <c r="AN64" s="68">
        <f>AO64+AP64+AQ64+AR64</f>
        <v>0</v>
      </c>
      <c r="AO64" s="68">
        <v>0</v>
      </c>
      <c r="AP64" s="68">
        <v>0</v>
      </c>
      <c r="AQ64" s="68">
        <v>0</v>
      </c>
      <c r="AR64" s="68">
        <v>0</v>
      </c>
      <c r="AS64" s="69">
        <f>AT64+AU64+AV64+AW64</f>
        <v>0</v>
      </c>
      <c r="AT64" s="68">
        <v>0</v>
      </c>
      <c r="AU64" s="68">
        <v>0</v>
      </c>
      <c r="AV64" s="69">
        <v>0</v>
      </c>
      <c r="AW64" s="68">
        <v>0</v>
      </c>
      <c r="AX64" s="68">
        <v>0</v>
      </c>
      <c r="AY64" s="68">
        <v>0</v>
      </c>
      <c r="AZ64" s="68">
        <v>0</v>
      </c>
      <c r="BA64" s="68">
        <v>0</v>
      </c>
      <c r="BB64" s="68">
        <v>0</v>
      </c>
      <c r="BC64" s="69">
        <f t="shared" si="20"/>
        <v>0</v>
      </c>
      <c r="BD64" s="68">
        <v>0</v>
      </c>
      <c r="BE64" s="68">
        <v>0</v>
      </c>
      <c r="BF64" s="69">
        <v>0</v>
      </c>
      <c r="BG64" s="68">
        <v>0</v>
      </c>
      <c r="BH64" s="68">
        <v>0</v>
      </c>
      <c r="BI64" s="68">
        <v>0</v>
      </c>
      <c r="BJ64" s="68">
        <v>0</v>
      </c>
      <c r="BK64" s="68">
        <v>0</v>
      </c>
      <c r="BL64" s="68">
        <v>0</v>
      </c>
      <c r="BM64" s="69">
        <f t="shared" si="21"/>
        <v>0</v>
      </c>
      <c r="BN64" s="68">
        <v>0</v>
      </c>
      <c r="BO64" s="68">
        <v>0</v>
      </c>
      <c r="BP64" s="69">
        <v>0</v>
      </c>
      <c r="BQ64" s="68">
        <v>0</v>
      </c>
      <c r="BR64" s="68">
        <v>0</v>
      </c>
      <c r="BS64" s="68">
        <v>0</v>
      </c>
      <c r="BT64" s="68">
        <v>0</v>
      </c>
      <c r="BU64" s="68">
        <v>0</v>
      </c>
      <c r="BV64" s="68">
        <v>0</v>
      </c>
      <c r="BW64" s="69">
        <f t="shared" si="22"/>
        <v>0</v>
      </c>
      <c r="BX64" s="68">
        <v>0</v>
      </c>
      <c r="BY64" s="68">
        <v>0</v>
      </c>
      <c r="BZ64" s="69">
        <v>0</v>
      </c>
      <c r="CA64" s="68">
        <v>0</v>
      </c>
      <c r="CB64" s="68">
        <v>0</v>
      </c>
      <c r="CC64" s="68">
        <v>0</v>
      </c>
      <c r="CD64" s="68">
        <v>0</v>
      </c>
      <c r="CE64" s="68">
        <v>0</v>
      </c>
      <c r="CF64" s="68">
        <v>0</v>
      </c>
      <c r="CG64" s="68">
        <v>0</v>
      </c>
      <c r="CH64" s="68">
        <v>0</v>
      </c>
      <c r="CI64" s="68">
        <v>0</v>
      </c>
      <c r="CJ64" s="68">
        <v>0</v>
      </c>
      <c r="CK64" s="68">
        <v>0</v>
      </c>
      <c r="CL64" s="107">
        <f t="shared" si="7"/>
        <v>0</v>
      </c>
      <c r="CM64" s="68">
        <v>0</v>
      </c>
      <c r="CN64" s="68">
        <v>0</v>
      </c>
      <c r="CO64" s="107">
        <f t="shared" si="8"/>
        <v>0</v>
      </c>
      <c r="CP64" s="68">
        <v>0</v>
      </c>
      <c r="CQ64" s="103" t="s">
        <v>82</v>
      </c>
      <c r="CR64" s="145">
        <f t="shared" si="9"/>
        <v>0</v>
      </c>
    </row>
    <row r="65" spans="1:96" ht="57" customHeight="1" x14ac:dyDescent="0.25">
      <c r="A65" s="65" t="s">
        <v>180</v>
      </c>
      <c r="B65" s="66" t="s">
        <v>181</v>
      </c>
      <c r="C65" s="67" t="s">
        <v>88</v>
      </c>
      <c r="D65" s="68" t="s">
        <v>82</v>
      </c>
      <c r="E65" s="68" t="s">
        <v>82</v>
      </c>
      <c r="F65" s="69" t="s">
        <v>82</v>
      </c>
      <c r="G65" s="68" t="s">
        <v>82</v>
      </c>
      <c r="H65" s="68">
        <v>0</v>
      </c>
      <c r="I65" s="69">
        <v>0</v>
      </c>
      <c r="J65" s="103" t="s">
        <v>83</v>
      </c>
      <c r="K65" s="69">
        <v>0</v>
      </c>
      <c r="L65" s="69">
        <v>0</v>
      </c>
      <c r="M65" s="103" t="s">
        <v>83</v>
      </c>
      <c r="N65" s="1" t="s">
        <v>82</v>
      </c>
      <c r="O65" s="96" t="s">
        <v>83</v>
      </c>
      <c r="P65" s="107">
        <f>I65</f>
        <v>0</v>
      </c>
      <c r="Q65" s="107">
        <f>I65</f>
        <v>0</v>
      </c>
      <c r="R65" s="107">
        <f>L65</f>
        <v>0</v>
      </c>
      <c r="S65" s="107">
        <f>L65</f>
        <v>0</v>
      </c>
      <c r="T65" s="107">
        <f t="shared" si="1"/>
        <v>0</v>
      </c>
      <c r="U65" s="107">
        <f t="shared" si="2"/>
        <v>0</v>
      </c>
      <c r="V65" s="107">
        <f t="shared" si="3"/>
        <v>0</v>
      </c>
      <c r="W65" s="107">
        <f t="shared" si="4"/>
        <v>0</v>
      </c>
      <c r="X65" s="107">
        <f t="shared" si="5"/>
        <v>0</v>
      </c>
      <c r="Y65" s="68">
        <v>0</v>
      </c>
      <c r="Z65" s="68">
        <v>0</v>
      </c>
      <c r="AA65" s="68">
        <v>0</v>
      </c>
      <c r="AB65" s="68">
        <v>0</v>
      </c>
      <c r="AC65" s="68">
        <v>0</v>
      </c>
      <c r="AD65" s="68" t="s">
        <v>82</v>
      </c>
      <c r="AE65" s="68" t="s">
        <v>82</v>
      </c>
      <c r="AF65" s="68" t="s">
        <v>82</v>
      </c>
      <c r="AG65" s="68" t="s">
        <v>82</v>
      </c>
      <c r="AH65" s="68" t="s">
        <v>82</v>
      </c>
      <c r="AI65" s="69">
        <v>0</v>
      </c>
      <c r="AJ65" s="68">
        <v>0</v>
      </c>
      <c r="AK65" s="68">
        <v>0</v>
      </c>
      <c r="AL65" s="69">
        <v>0</v>
      </c>
      <c r="AM65" s="68">
        <v>0</v>
      </c>
      <c r="AN65" s="68">
        <f t="shared" si="82"/>
        <v>0</v>
      </c>
      <c r="AO65" s="68">
        <v>0</v>
      </c>
      <c r="AP65" s="68">
        <v>0</v>
      </c>
      <c r="AQ65" s="68">
        <v>0</v>
      </c>
      <c r="AR65" s="68">
        <v>0</v>
      </c>
      <c r="AS65" s="69">
        <f>AT65+AU65+AV65+AW65</f>
        <v>0</v>
      </c>
      <c r="AT65" s="68">
        <v>0</v>
      </c>
      <c r="AU65" s="68">
        <v>0</v>
      </c>
      <c r="AV65" s="69">
        <v>0</v>
      </c>
      <c r="AW65" s="68">
        <v>0</v>
      </c>
      <c r="AX65" s="68">
        <v>0</v>
      </c>
      <c r="AY65" s="68">
        <v>0</v>
      </c>
      <c r="AZ65" s="68">
        <v>0</v>
      </c>
      <c r="BA65" s="68">
        <v>0</v>
      </c>
      <c r="BB65" s="68">
        <v>0</v>
      </c>
      <c r="BC65" s="69">
        <f t="shared" si="20"/>
        <v>0</v>
      </c>
      <c r="BD65" s="68">
        <v>0</v>
      </c>
      <c r="BE65" s="68">
        <v>0</v>
      </c>
      <c r="BF65" s="69">
        <v>0</v>
      </c>
      <c r="BG65" s="68">
        <v>0</v>
      </c>
      <c r="BH65" s="68">
        <v>0</v>
      </c>
      <c r="BI65" s="68">
        <v>0</v>
      </c>
      <c r="BJ65" s="68">
        <v>0</v>
      </c>
      <c r="BK65" s="68">
        <v>0</v>
      </c>
      <c r="BL65" s="68">
        <v>0</v>
      </c>
      <c r="BM65" s="69">
        <f t="shared" si="21"/>
        <v>0</v>
      </c>
      <c r="BN65" s="68">
        <v>0</v>
      </c>
      <c r="BO65" s="68">
        <v>0</v>
      </c>
      <c r="BP65" s="69">
        <v>0</v>
      </c>
      <c r="BQ65" s="68">
        <v>0</v>
      </c>
      <c r="BR65" s="68">
        <v>0</v>
      </c>
      <c r="BS65" s="68">
        <v>0</v>
      </c>
      <c r="BT65" s="68">
        <v>0</v>
      </c>
      <c r="BU65" s="68">
        <v>0</v>
      </c>
      <c r="BV65" s="68">
        <v>0</v>
      </c>
      <c r="BW65" s="69">
        <f t="shared" si="22"/>
        <v>0</v>
      </c>
      <c r="BX65" s="68">
        <v>0</v>
      </c>
      <c r="BY65" s="68">
        <v>0</v>
      </c>
      <c r="BZ65" s="69">
        <v>0</v>
      </c>
      <c r="CA65" s="68">
        <v>0</v>
      </c>
      <c r="CB65" s="68">
        <v>0</v>
      </c>
      <c r="CC65" s="68">
        <v>0</v>
      </c>
      <c r="CD65" s="68">
        <v>0</v>
      </c>
      <c r="CE65" s="68">
        <v>0</v>
      </c>
      <c r="CF65" s="68">
        <v>0</v>
      </c>
      <c r="CG65" s="68">
        <v>0</v>
      </c>
      <c r="CH65" s="68">
        <v>0</v>
      </c>
      <c r="CI65" s="68">
        <v>0</v>
      </c>
      <c r="CJ65" s="68">
        <v>0</v>
      </c>
      <c r="CK65" s="68">
        <v>0</v>
      </c>
      <c r="CL65" s="107">
        <f t="shared" si="7"/>
        <v>0</v>
      </c>
      <c r="CM65" s="68">
        <v>0</v>
      </c>
      <c r="CN65" s="68">
        <v>0</v>
      </c>
      <c r="CO65" s="107">
        <f t="shared" si="8"/>
        <v>0</v>
      </c>
      <c r="CP65" s="68">
        <v>0</v>
      </c>
      <c r="CQ65" s="103" t="s">
        <v>82</v>
      </c>
      <c r="CR65" s="145">
        <f t="shared" si="9"/>
        <v>0</v>
      </c>
    </row>
    <row r="66" spans="1:96" ht="66" customHeight="1" x14ac:dyDescent="0.25">
      <c r="A66" s="65" t="s">
        <v>182</v>
      </c>
      <c r="B66" s="66" t="s">
        <v>183</v>
      </c>
      <c r="C66" s="67" t="s">
        <v>88</v>
      </c>
      <c r="D66" s="68" t="s">
        <v>82</v>
      </c>
      <c r="E66" s="68" t="s">
        <v>82</v>
      </c>
      <c r="F66" s="69" t="s">
        <v>82</v>
      </c>
      <c r="G66" s="68" t="s">
        <v>82</v>
      </c>
      <c r="H66" s="68">
        <v>0</v>
      </c>
      <c r="I66" s="69">
        <v>0</v>
      </c>
      <c r="J66" s="103" t="s">
        <v>83</v>
      </c>
      <c r="K66" s="69">
        <v>0</v>
      </c>
      <c r="L66" s="69">
        <v>0</v>
      </c>
      <c r="M66" s="103" t="s">
        <v>83</v>
      </c>
      <c r="N66" s="1" t="s">
        <v>82</v>
      </c>
      <c r="O66" s="96" t="s">
        <v>83</v>
      </c>
      <c r="P66" s="107">
        <f>I66</f>
        <v>0</v>
      </c>
      <c r="Q66" s="107">
        <f>I66</f>
        <v>0</v>
      </c>
      <c r="R66" s="107">
        <f>L66</f>
        <v>0</v>
      </c>
      <c r="S66" s="107">
        <f>L66</f>
        <v>0</v>
      </c>
      <c r="T66" s="107">
        <f t="shared" si="1"/>
        <v>0</v>
      </c>
      <c r="U66" s="107">
        <f t="shared" si="2"/>
        <v>0</v>
      </c>
      <c r="V66" s="107">
        <f t="shared" si="3"/>
        <v>0</v>
      </c>
      <c r="W66" s="107">
        <f t="shared" si="4"/>
        <v>0</v>
      </c>
      <c r="X66" s="107">
        <f t="shared" si="5"/>
        <v>0</v>
      </c>
      <c r="Y66" s="68">
        <v>0</v>
      </c>
      <c r="Z66" s="68">
        <v>0</v>
      </c>
      <c r="AA66" s="68">
        <v>0</v>
      </c>
      <c r="AB66" s="68">
        <v>0</v>
      </c>
      <c r="AC66" s="68">
        <v>0</v>
      </c>
      <c r="AD66" s="68" t="s">
        <v>82</v>
      </c>
      <c r="AE66" s="68" t="s">
        <v>82</v>
      </c>
      <c r="AF66" s="68" t="s">
        <v>82</v>
      </c>
      <c r="AG66" s="68" t="s">
        <v>82</v>
      </c>
      <c r="AH66" s="68" t="s">
        <v>82</v>
      </c>
      <c r="AI66" s="69">
        <v>0</v>
      </c>
      <c r="AJ66" s="68">
        <v>0</v>
      </c>
      <c r="AK66" s="68">
        <v>0</v>
      </c>
      <c r="AL66" s="69">
        <v>0</v>
      </c>
      <c r="AM66" s="68">
        <v>0</v>
      </c>
      <c r="AN66" s="68">
        <f t="shared" si="82"/>
        <v>0</v>
      </c>
      <c r="AO66" s="68">
        <v>0</v>
      </c>
      <c r="AP66" s="68">
        <v>0</v>
      </c>
      <c r="AQ66" s="68">
        <v>0</v>
      </c>
      <c r="AR66" s="68">
        <v>0</v>
      </c>
      <c r="AS66" s="69">
        <f>AT66+AU66+AV66+AW66</f>
        <v>0</v>
      </c>
      <c r="AT66" s="68">
        <v>0</v>
      </c>
      <c r="AU66" s="68">
        <v>0</v>
      </c>
      <c r="AV66" s="69">
        <v>0</v>
      </c>
      <c r="AW66" s="68">
        <v>0</v>
      </c>
      <c r="AX66" s="68">
        <v>0</v>
      </c>
      <c r="AY66" s="68">
        <v>0</v>
      </c>
      <c r="AZ66" s="68">
        <v>0</v>
      </c>
      <c r="BA66" s="68">
        <v>0</v>
      </c>
      <c r="BB66" s="68">
        <v>0</v>
      </c>
      <c r="BC66" s="69">
        <f t="shared" si="20"/>
        <v>0</v>
      </c>
      <c r="BD66" s="68">
        <v>0</v>
      </c>
      <c r="BE66" s="68">
        <v>0</v>
      </c>
      <c r="BF66" s="69">
        <v>0</v>
      </c>
      <c r="BG66" s="68">
        <v>0</v>
      </c>
      <c r="BH66" s="68">
        <v>0</v>
      </c>
      <c r="BI66" s="68">
        <v>0</v>
      </c>
      <c r="BJ66" s="68">
        <v>0</v>
      </c>
      <c r="BK66" s="68">
        <v>0</v>
      </c>
      <c r="BL66" s="68">
        <v>0</v>
      </c>
      <c r="BM66" s="69">
        <f t="shared" si="21"/>
        <v>0</v>
      </c>
      <c r="BN66" s="68">
        <v>0</v>
      </c>
      <c r="BO66" s="68">
        <v>0</v>
      </c>
      <c r="BP66" s="69">
        <v>0</v>
      </c>
      <c r="BQ66" s="68">
        <v>0</v>
      </c>
      <c r="BR66" s="68">
        <v>0</v>
      </c>
      <c r="BS66" s="68">
        <v>0</v>
      </c>
      <c r="BT66" s="68">
        <v>0</v>
      </c>
      <c r="BU66" s="68">
        <v>0</v>
      </c>
      <c r="BV66" s="68">
        <v>0</v>
      </c>
      <c r="BW66" s="69">
        <f t="shared" si="22"/>
        <v>0</v>
      </c>
      <c r="BX66" s="68">
        <v>0</v>
      </c>
      <c r="BY66" s="68">
        <v>0</v>
      </c>
      <c r="BZ66" s="69">
        <v>0</v>
      </c>
      <c r="CA66" s="68">
        <v>0</v>
      </c>
      <c r="CB66" s="68">
        <v>0</v>
      </c>
      <c r="CC66" s="68">
        <v>0</v>
      </c>
      <c r="CD66" s="68">
        <v>0</v>
      </c>
      <c r="CE66" s="68">
        <v>0</v>
      </c>
      <c r="CF66" s="68">
        <v>0</v>
      </c>
      <c r="CG66" s="68">
        <v>0</v>
      </c>
      <c r="CH66" s="68">
        <v>0</v>
      </c>
      <c r="CI66" s="68">
        <v>0</v>
      </c>
      <c r="CJ66" s="68">
        <v>0</v>
      </c>
      <c r="CK66" s="68">
        <v>0</v>
      </c>
      <c r="CL66" s="107">
        <f t="shared" si="7"/>
        <v>0</v>
      </c>
      <c r="CM66" s="68">
        <v>0</v>
      </c>
      <c r="CN66" s="68">
        <v>0</v>
      </c>
      <c r="CO66" s="107">
        <f t="shared" si="8"/>
        <v>0</v>
      </c>
      <c r="CP66" s="68">
        <v>0</v>
      </c>
      <c r="CQ66" s="103" t="s">
        <v>82</v>
      </c>
      <c r="CR66" s="145">
        <f t="shared" si="9"/>
        <v>0</v>
      </c>
    </row>
    <row r="67" spans="1:96" ht="61.5" customHeight="1" x14ac:dyDescent="0.25">
      <c r="A67" s="65" t="s">
        <v>184</v>
      </c>
      <c r="B67" s="66" t="s">
        <v>185</v>
      </c>
      <c r="C67" s="67" t="s">
        <v>88</v>
      </c>
      <c r="D67" s="68" t="s">
        <v>82</v>
      </c>
      <c r="E67" s="68" t="s">
        <v>82</v>
      </c>
      <c r="F67" s="69" t="s">
        <v>82</v>
      </c>
      <c r="G67" s="68" t="s">
        <v>82</v>
      </c>
      <c r="H67" s="68">
        <v>0</v>
      </c>
      <c r="I67" s="69">
        <v>0</v>
      </c>
      <c r="J67" s="103" t="s">
        <v>83</v>
      </c>
      <c r="K67" s="69">
        <v>0</v>
      </c>
      <c r="L67" s="69">
        <v>0</v>
      </c>
      <c r="M67" s="103" t="s">
        <v>83</v>
      </c>
      <c r="N67" s="1" t="s">
        <v>82</v>
      </c>
      <c r="O67" s="96" t="s">
        <v>83</v>
      </c>
      <c r="P67" s="107">
        <f>I67</f>
        <v>0</v>
      </c>
      <c r="Q67" s="107">
        <f>I67</f>
        <v>0</v>
      </c>
      <c r="R67" s="107">
        <f>L67</f>
        <v>0</v>
      </c>
      <c r="S67" s="107">
        <f>L67</f>
        <v>0</v>
      </c>
      <c r="T67" s="107">
        <f t="shared" si="1"/>
        <v>0</v>
      </c>
      <c r="U67" s="107">
        <f t="shared" si="2"/>
        <v>0</v>
      </c>
      <c r="V67" s="107">
        <f t="shared" si="3"/>
        <v>0</v>
      </c>
      <c r="W67" s="107">
        <f t="shared" si="4"/>
        <v>0</v>
      </c>
      <c r="X67" s="107">
        <f t="shared" si="5"/>
        <v>0</v>
      </c>
      <c r="Y67" s="68">
        <v>0</v>
      </c>
      <c r="Z67" s="68">
        <v>0</v>
      </c>
      <c r="AA67" s="68">
        <v>0</v>
      </c>
      <c r="AB67" s="68">
        <v>0</v>
      </c>
      <c r="AC67" s="68">
        <v>0</v>
      </c>
      <c r="AD67" s="68" t="s">
        <v>82</v>
      </c>
      <c r="AE67" s="68" t="s">
        <v>82</v>
      </c>
      <c r="AF67" s="68" t="s">
        <v>82</v>
      </c>
      <c r="AG67" s="68" t="s">
        <v>82</v>
      </c>
      <c r="AH67" s="68" t="s">
        <v>82</v>
      </c>
      <c r="AI67" s="69">
        <v>0</v>
      </c>
      <c r="AJ67" s="68">
        <v>0</v>
      </c>
      <c r="AK67" s="68">
        <v>0</v>
      </c>
      <c r="AL67" s="69">
        <v>0</v>
      </c>
      <c r="AM67" s="68">
        <v>0</v>
      </c>
      <c r="AN67" s="68">
        <f t="shared" si="82"/>
        <v>0</v>
      </c>
      <c r="AO67" s="68">
        <v>0</v>
      </c>
      <c r="AP67" s="68">
        <v>0</v>
      </c>
      <c r="AQ67" s="68">
        <v>0</v>
      </c>
      <c r="AR67" s="68">
        <v>0</v>
      </c>
      <c r="AS67" s="69">
        <f>AT67+AU67+AV67+AW67</f>
        <v>0</v>
      </c>
      <c r="AT67" s="68">
        <v>0</v>
      </c>
      <c r="AU67" s="68">
        <v>0</v>
      </c>
      <c r="AV67" s="69">
        <v>0</v>
      </c>
      <c r="AW67" s="68">
        <v>0</v>
      </c>
      <c r="AX67" s="68">
        <v>0</v>
      </c>
      <c r="AY67" s="68">
        <v>0</v>
      </c>
      <c r="AZ67" s="68">
        <v>0</v>
      </c>
      <c r="BA67" s="68">
        <v>0</v>
      </c>
      <c r="BB67" s="68">
        <v>0</v>
      </c>
      <c r="BC67" s="69">
        <f t="shared" si="20"/>
        <v>0</v>
      </c>
      <c r="BD67" s="68">
        <v>0</v>
      </c>
      <c r="BE67" s="68">
        <v>0</v>
      </c>
      <c r="BF67" s="69">
        <v>0</v>
      </c>
      <c r="BG67" s="68">
        <v>0</v>
      </c>
      <c r="BH67" s="68">
        <v>0</v>
      </c>
      <c r="BI67" s="68">
        <v>0</v>
      </c>
      <c r="BJ67" s="68">
        <v>0</v>
      </c>
      <c r="BK67" s="68">
        <v>0</v>
      </c>
      <c r="BL67" s="68">
        <v>0</v>
      </c>
      <c r="BM67" s="69">
        <f t="shared" si="21"/>
        <v>0</v>
      </c>
      <c r="BN67" s="68">
        <v>0</v>
      </c>
      <c r="BO67" s="68">
        <v>0</v>
      </c>
      <c r="BP67" s="69">
        <v>0</v>
      </c>
      <c r="BQ67" s="68">
        <v>0</v>
      </c>
      <c r="BR67" s="68">
        <v>0</v>
      </c>
      <c r="BS67" s="68">
        <v>0</v>
      </c>
      <c r="BT67" s="68">
        <v>0</v>
      </c>
      <c r="BU67" s="68">
        <v>0</v>
      </c>
      <c r="BV67" s="68">
        <v>0</v>
      </c>
      <c r="BW67" s="69">
        <f t="shared" si="22"/>
        <v>0</v>
      </c>
      <c r="BX67" s="68">
        <v>0</v>
      </c>
      <c r="BY67" s="68">
        <v>0</v>
      </c>
      <c r="BZ67" s="69">
        <v>0</v>
      </c>
      <c r="CA67" s="68">
        <v>0</v>
      </c>
      <c r="CB67" s="68">
        <v>0</v>
      </c>
      <c r="CC67" s="68">
        <v>0</v>
      </c>
      <c r="CD67" s="68">
        <v>0</v>
      </c>
      <c r="CE67" s="68">
        <v>0</v>
      </c>
      <c r="CF67" s="68">
        <v>0</v>
      </c>
      <c r="CG67" s="68">
        <v>0</v>
      </c>
      <c r="CH67" s="68">
        <v>0</v>
      </c>
      <c r="CI67" s="68">
        <v>0</v>
      </c>
      <c r="CJ67" s="68">
        <v>0</v>
      </c>
      <c r="CK67" s="68">
        <v>0</v>
      </c>
      <c r="CL67" s="107">
        <f t="shared" si="7"/>
        <v>0</v>
      </c>
      <c r="CM67" s="68">
        <v>0</v>
      </c>
      <c r="CN67" s="68">
        <v>0</v>
      </c>
      <c r="CO67" s="107">
        <f t="shared" si="8"/>
        <v>0</v>
      </c>
      <c r="CP67" s="68">
        <v>0</v>
      </c>
      <c r="CQ67" s="103" t="s">
        <v>82</v>
      </c>
      <c r="CR67" s="145">
        <f t="shared" si="9"/>
        <v>0</v>
      </c>
    </row>
    <row r="68" spans="1:96" ht="56.25" customHeight="1" x14ac:dyDescent="0.25">
      <c r="A68" s="65" t="s">
        <v>186</v>
      </c>
      <c r="B68" s="66" t="s">
        <v>187</v>
      </c>
      <c r="C68" s="67" t="s">
        <v>88</v>
      </c>
      <c r="D68" s="68" t="s">
        <v>82</v>
      </c>
      <c r="E68" s="68" t="s">
        <v>82</v>
      </c>
      <c r="F68" s="69" t="s">
        <v>82</v>
      </c>
      <c r="G68" s="68" t="s">
        <v>82</v>
      </c>
      <c r="H68" s="68">
        <v>0</v>
      </c>
      <c r="I68" s="69">
        <v>0</v>
      </c>
      <c r="J68" s="103" t="s">
        <v>83</v>
      </c>
      <c r="K68" s="69">
        <v>0</v>
      </c>
      <c r="L68" s="69">
        <v>0</v>
      </c>
      <c r="M68" s="103" t="s">
        <v>83</v>
      </c>
      <c r="N68" s="1" t="s">
        <v>82</v>
      </c>
      <c r="O68" s="96" t="s">
        <v>83</v>
      </c>
      <c r="P68" s="107">
        <f>I68</f>
        <v>0</v>
      </c>
      <c r="Q68" s="107">
        <f>I68</f>
        <v>0</v>
      </c>
      <c r="R68" s="107">
        <f>L68</f>
        <v>0</v>
      </c>
      <c r="S68" s="107">
        <f>L68</f>
        <v>0</v>
      </c>
      <c r="T68" s="107">
        <f t="shared" si="1"/>
        <v>0</v>
      </c>
      <c r="U68" s="107">
        <f t="shared" si="2"/>
        <v>0</v>
      </c>
      <c r="V68" s="107">
        <f t="shared" si="3"/>
        <v>0</v>
      </c>
      <c r="W68" s="107">
        <f t="shared" si="4"/>
        <v>0</v>
      </c>
      <c r="X68" s="107">
        <f t="shared" si="5"/>
        <v>0</v>
      </c>
      <c r="Y68" s="68">
        <v>0</v>
      </c>
      <c r="Z68" s="68">
        <v>0</v>
      </c>
      <c r="AA68" s="68">
        <v>0</v>
      </c>
      <c r="AB68" s="68">
        <v>0</v>
      </c>
      <c r="AC68" s="68">
        <v>0</v>
      </c>
      <c r="AD68" s="68" t="s">
        <v>82</v>
      </c>
      <c r="AE68" s="68" t="s">
        <v>82</v>
      </c>
      <c r="AF68" s="68" t="s">
        <v>82</v>
      </c>
      <c r="AG68" s="68" t="s">
        <v>82</v>
      </c>
      <c r="AH68" s="68" t="s">
        <v>82</v>
      </c>
      <c r="AI68" s="69">
        <v>0</v>
      </c>
      <c r="AJ68" s="68">
        <v>0</v>
      </c>
      <c r="AK68" s="68">
        <v>0</v>
      </c>
      <c r="AL68" s="69">
        <v>0</v>
      </c>
      <c r="AM68" s="68">
        <v>0</v>
      </c>
      <c r="AN68" s="68">
        <f t="shared" si="82"/>
        <v>0</v>
      </c>
      <c r="AO68" s="68">
        <v>0</v>
      </c>
      <c r="AP68" s="68">
        <v>0</v>
      </c>
      <c r="AQ68" s="68">
        <v>0</v>
      </c>
      <c r="AR68" s="68">
        <v>0</v>
      </c>
      <c r="AS68" s="69">
        <f>AT68+AU68+AV68+AW68</f>
        <v>0</v>
      </c>
      <c r="AT68" s="68">
        <v>0</v>
      </c>
      <c r="AU68" s="68">
        <v>0</v>
      </c>
      <c r="AV68" s="69">
        <v>0</v>
      </c>
      <c r="AW68" s="68">
        <v>0</v>
      </c>
      <c r="AX68" s="68">
        <v>0</v>
      </c>
      <c r="AY68" s="68">
        <v>0</v>
      </c>
      <c r="AZ68" s="68">
        <v>0</v>
      </c>
      <c r="BA68" s="68">
        <v>0</v>
      </c>
      <c r="BB68" s="68">
        <v>0</v>
      </c>
      <c r="BC68" s="69">
        <f t="shared" si="20"/>
        <v>0</v>
      </c>
      <c r="BD68" s="68">
        <v>0</v>
      </c>
      <c r="BE68" s="68">
        <v>0</v>
      </c>
      <c r="BF68" s="69">
        <v>0</v>
      </c>
      <c r="BG68" s="68">
        <v>0</v>
      </c>
      <c r="BH68" s="68">
        <v>0</v>
      </c>
      <c r="BI68" s="68">
        <v>0</v>
      </c>
      <c r="BJ68" s="68">
        <v>0</v>
      </c>
      <c r="BK68" s="68">
        <v>0</v>
      </c>
      <c r="BL68" s="68">
        <v>0</v>
      </c>
      <c r="BM68" s="69">
        <f t="shared" si="21"/>
        <v>0</v>
      </c>
      <c r="BN68" s="68">
        <v>0</v>
      </c>
      <c r="BO68" s="68">
        <v>0</v>
      </c>
      <c r="BP68" s="69">
        <v>0</v>
      </c>
      <c r="BQ68" s="68">
        <v>0</v>
      </c>
      <c r="BR68" s="68">
        <v>0</v>
      </c>
      <c r="BS68" s="68">
        <v>0</v>
      </c>
      <c r="BT68" s="68">
        <v>0</v>
      </c>
      <c r="BU68" s="68">
        <v>0</v>
      </c>
      <c r="BV68" s="68">
        <v>0</v>
      </c>
      <c r="BW68" s="69">
        <f t="shared" si="22"/>
        <v>0</v>
      </c>
      <c r="BX68" s="68">
        <v>0</v>
      </c>
      <c r="BY68" s="68">
        <v>0</v>
      </c>
      <c r="BZ68" s="69">
        <v>0</v>
      </c>
      <c r="CA68" s="68">
        <v>0</v>
      </c>
      <c r="CB68" s="68">
        <v>0</v>
      </c>
      <c r="CC68" s="68">
        <v>0</v>
      </c>
      <c r="CD68" s="68">
        <v>0</v>
      </c>
      <c r="CE68" s="68">
        <v>0</v>
      </c>
      <c r="CF68" s="68">
        <v>0</v>
      </c>
      <c r="CG68" s="68">
        <v>0</v>
      </c>
      <c r="CH68" s="68">
        <v>0</v>
      </c>
      <c r="CI68" s="68">
        <v>0</v>
      </c>
      <c r="CJ68" s="68">
        <v>0</v>
      </c>
      <c r="CK68" s="68">
        <v>0</v>
      </c>
      <c r="CL68" s="107">
        <f t="shared" si="7"/>
        <v>0</v>
      </c>
      <c r="CM68" s="68">
        <v>0</v>
      </c>
      <c r="CN68" s="68">
        <v>0</v>
      </c>
      <c r="CO68" s="107">
        <f t="shared" si="8"/>
        <v>0</v>
      </c>
      <c r="CP68" s="68">
        <v>0</v>
      </c>
      <c r="CQ68" s="103" t="s">
        <v>82</v>
      </c>
      <c r="CR68" s="145">
        <f t="shared" si="9"/>
        <v>0</v>
      </c>
    </row>
    <row r="69" spans="1:96" ht="45" customHeight="1" x14ac:dyDescent="0.25">
      <c r="A69" s="65" t="s">
        <v>188</v>
      </c>
      <c r="B69" s="66" t="s">
        <v>189</v>
      </c>
      <c r="C69" s="67" t="s">
        <v>88</v>
      </c>
      <c r="D69" s="68" t="s">
        <v>82</v>
      </c>
      <c r="E69" s="68" t="s">
        <v>82</v>
      </c>
      <c r="F69" s="69" t="s">
        <v>82</v>
      </c>
      <c r="G69" s="68" t="s">
        <v>82</v>
      </c>
      <c r="H69" s="68">
        <f>H70+H71</f>
        <v>0</v>
      </c>
      <c r="I69" s="68">
        <f>I70+I71</f>
        <v>16.960343789475836</v>
      </c>
      <c r="J69" s="103" t="s">
        <v>83</v>
      </c>
      <c r="K69" s="69">
        <f t="shared" ref="K69:L69" si="83">K70+K71</f>
        <v>0</v>
      </c>
      <c r="L69" s="69">
        <f t="shared" si="83"/>
        <v>16.960343789475839</v>
      </c>
      <c r="M69" s="103" t="s">
        <v>83</v>
      </c>
      <c r="N69" s="1" t="s">
        <v>82</v>
      </c>
      <c r="O69" s="96" t="s">
        <v>83</v>
      </c>
      <c r="P69" s="107">
        <f>I69</f>
        <v>16.960343789475836</v>
      </c>
      <c r="Q69" s="107">
        <f>I69</f>
        <v>16.960343789475836</v>
      </c>
      <c r="R69" s="107">
        <f>L69</f>
        <v>16.960343789475839</v>
      </c>
      <c r="S69" s="107">
        <f>L69</f>
        <v>16.960343789475839</v>
      </c>
      <c r="T69" s="107">
        <f t="shared" si="1"/>
        <v>16.960343789475836</v>
      </c>
      <c r="U69" s="107">
        <f t="shared" si="2"/>
        <v>16.960343789475839</v>
      </c>
      <c r="V69" s="107">
        <f t="shared" si="3"/>
        <v>16.960343789475836</v>
      </c>
      <c r="W69" s="107">
        <f t="shared" si="4"/>
        <v>16.960343789475836</v>
      </c>
      <c r="X69" s="107">
        <f t="shared" si="5"/>
        <v>16.960343789475839</v>
      </c>
      <c r="Y69" s="68">
        <f>Y70+Y71</f>
        <v>0</v>
      </c>
      <c r="Z69" s="68">
        <f>Z70+Z71</f>
        <v>0</v>
      </c>
      <c r="AA69" s="68">
        <f>AA70+AA71</f>
        <v>0</v>
      </c>
      <c r="AB69" s="68">
        <f>AB70+AB71</f>
        <v>0</v>
      </c>
      <c r="AC69" s="68">
        <f>AC70+AC71</f>
        <v>0</v>
      </c>
      <c r="AD69" s="68" t="s">
        <v>82</v>
      </c>
      <c r="AE69" s="68" t="s">
        <v>82</v>
      </c>
      <c r="AF69" s="68" t="s">
        <v>82</v>
      </c>
      <c r="AG69" s="68" t="s">
        <v>82</v>
      </c>
      <c r="AH69" s="68" t="s">
        <v>82</v>
      </c>
      <c r="AI69" s="68">
        <f>AI70+AI71</f>
        <v>9.3444311999999989</v>
      </c>
      <c r="AJ69" s="68">
        <f>AJ70+AJ71</f>
        <v>0</v>
      </c>
      <c r="AK69" s="68">
        <f>AK70+AK71</f>
        <v>0</v>
      </c>
      <c r="AL69" s="68">
        <f>AL70+AL71</f>
        <v>9.3444311999999989</v>
      </c>
      <c r="AM69" s="68">
        <f>AM70+AM71</f>
        <v>0</v>
      </c>
      <c r="AN69" s="68">
        <f>AN70+AN71</f>
        <v>9.3444311999999989</v>
      </c>
      <c r="AO69" s="68">
        <f>AO70+AO71</f>
        <v>0</v>
      </c>
      <c r="AP69" s="68">
        <f>AP70+AP71</f>
        <v>0</v>
      </c>
      <c r="AQ69" s="68">
        <f>AQ70+AQ71</f>
        <v>9.3444311999999989</v>
      </c>
      <c r="AR69" s="68">
        <f>AR70+AR71</f>
        <v>0</v>
      </c>
      <c r="AS69" s="68">
        <f>AS70+AS71</f>
        <v>0</v>
      </c>
      <c r="AT69" s="68">
        <f>AT70+AT71</f>
        <v>0</v>
      </c>
      <c r="AU69" s="68">
        <f>AU70+AU71</f>
        <v>0</v>
      </c>
      <c r="AV69" s="68">
        <f>AV70+AV71</f>
        <v>0</v>
      </c>
      <c r="AW69" s="68">
        <f>AW70+AW71</f>
        <v>0</v>
      </c>
      <c r="AX69" s="68">
        <f>AX70+AX71</f>
        <v>0</v>
      </c>
      <c r="AY69" s="68">
        <f>AY70+AY71</f>
        <v>0</v>
      </c>
      <c r="AZ69" s="68">
        <f>AZ70+AZ71</f>
        <v>0</v>
      </c>
      <c r="BA69" s="68">
        <f>BA70+BA71</f>
        <v>0</v>
      </c>
      <c r="BB69" s="68">
        <f>BB70+BB71</f>
        <v>0</v>
      </c>
      <c r="BC69" s="68">
        <f>BC70+BC71</f>
        <v>0</v>
      </c>
      <c r="BD69" s="68">
        <f>BD70+BD71</f>
        <v>0</v>
      </c>
      <c r="BE69" s="68">
        <f>BE70+BE71</f>
        <v>0</v>
      </c>
      <c r="BF69" s="68">
        <f>BF70+BF71</f>
        <v>0</v>
      </c>
      <c r="BG69" s="68">
        <f>BG70+BG71</f>
        <v>0</v>
      </c>
      <c r="BH69" s="68">
        <f>BH70+BH71</f>
        <v>0</v>
      </c>
      <c r="BI69" s="68">
        <f>BI70+BI71</f>
        <v>0</v>
      </c>
      <c r="BJ69" s="68">
        <f>BJ70+BJ71</f>
        <v>0</v>
      </c>
      <c r="BK69" s="68">
        <f>BK70+BK71</f>
        <v>0</v>
      </c>
      <c r="BL69" s="68">
        <f>BL70+BL71</f>
        <v>0</v>
      </c>
      <c r="BM69" s="68">
        <f>BM70+BM71</f>
        <v>7.6159125894758386</v>
      </c>
      <c r="BN69" s="68">
        <f>BN70+BN71</f>
        <v>0</v>
      </c>
      <c r="BO69" s="68">
        <f>BO70+BO71</f>
        <v>0</v>
      </c>
      <c r="BP69" s="68">
        <f>BP70+BP71</f>
        <v>7.6159125894758386</v>
      </c>
      <c r="BQ69" s="68">
        <f>BQ70+BQ71</f>
        <v>0</v>
      </c>
      <c r="BR69" s="68">
        <f>BR70+BR71</f>
        <v>0</v>
      </c>
      <c r="BS69" s="68">
        <f>BS70+BS71</f>
        <v>0</v>
      </c>
      <c r="BT69" s="68">
        <f>BT70+BT71</f>
        <v>0</v>
      </c>
      <c r="BU69" s="68">
        <f t="shared" ref="BU69:CP69" si="84">BU70+BU71</f>
        <v>0</v>
      </c>
      <c r="BV69" s="68">
        <f t="shared" si="84"/>
        <v>0</v>
      </c>
      <c r="BW69" s="68">
        <f t="shared" si="84"/>
        <v>0</v>
      </c>
      <c r="BX69" s="68">
        <f t="shared" si="84"/>
        <v>0</v>
      </c>
      <c r="BY69" s="68">
        <f t="shared" si="84"/>
        <v>0</v>
      </c>
      <c r="BZ69" s="68">
        <f t="shared" si="84"/>
        <v>0</v>
      </c>
      <c r="CA69" s="68">
        <f t="shared" si="84"/>
        <v>0</v>
      </c>
      <c r="CB69" s="68">
        <f t="shared" si="84"/>
        <v>0</v>
      </c>
      <c r="CC69" s="68">
        <f t="shared" si="84"/>
        <v>0</v>
      </c>
      <c r="CD69" s="68">
        <f t="shared" si="84"/>
        <v>0</v>
      </c>
      <c r="CE69" s="68">
        <f t="shared" si="84"/>
        <v>0</v>
      </c>
      <c r="CF69" s="68">
        <f t="shared" si="84"/>
        <v>0</v>
      </c>
      <c r="CG69" s="68">
        <f t="shared" si="84"/>
        <v>16.960343789475836</v>
      </c>
      <c r="CH69" s="68">
        <f t="shared" si="84"/>
        <v>0</v>
      </c>
      <c r="CI69" s="68">
        <f t="shared" si="84"/>
        <v>0</v>
      </c>
      <c r="CJ69" s="68">
        <f t="shared" si="84"/>
        <v>0</v>
      </c>
      <c r="CK69" s="68">
        <f t="shared" si="84"/>
        <v>0</v>
      </c>
      <c r="CL69" s="107">
        <f t="shared" si="7"/>
        <v>16.960343789475836</v>
      </c>
      <c r="CM69" s="68">
        <f t="shared" si="84"/>
        <v>0</v>
      </c>
      <c r="CN69" s="68">
        <f t="shared" si="84"/>
        <v>0</v>
      </c>
      <c r="CO69" s="107">
        <f t="shared" si="8"/>
        <v>16.960343789475836</v>
      </c>
      <c r="CP69" s="68">
        <f t="shared" si="84"/>
        <v>0</v>
      </c>
      <c r="CQ69" s="68" t="s">
        <v>82</v>
      </c>
      <c r="CR69" s="145">
        <f t="shared" si="9"/>
        <v>0</v>
      </c>
    </row>
    <row r="70" spans="1:96" ht="45" customHeight="1" x14ac:dyDescent="0.25">
      <c r="A70" s="65" t="s">
        <v>190</v>
      </c>
      <c r="B70" s="66" t="s">
        <v>191</v>
      </c>
      <c r="C70" s="67" t="s">
        <v>88</v>
      </c>
      <c r="D70" s="68" t="s">
        <v>82</v>
      </c>
      <c r="E70" s="68" t="s">
        <v>82</v>
      </c>
      <c r="F70" s="69" t="s">
        <v>82</v>
      </c>
      <c r="G70" s="68" t="s">
        <v>82</v>
      </c>
      <c r="H70" s="68">
        <v>0</v>
      </c>
      <c r="I70" s="69">
        <v>0</v>
      </c>
      <c r="J70" s="103" t="s">
        <v>83</v>
      </c>
      <c r="K70" s="69">
        <v>0</v>
      </c>
      <c r="L70" s="69">
        <v>0</v>
      </c>
      <c r="M70" s="103" t="s">
        <v>83</v>
      </c>
      <c r="N70" s="1" t="s">
        <v>82</v>
      </c>
      <c r="O70" s="96" t="s">
        <v>83</v>
      </c>
      <c r="P70" s="107">
        <f>I70</f>
        <v>0</v>
      </c>
      <c r="Q70" s="107">
        <f>I70</f>
        <v>0</v>
      </c>
      <c r="R70" s="107">
        <f>L70</f>
        <v>0</v>
      </c>
      <c r="S70" s="107">
        <f>L70</f>
        <v>0</v>
      </c>
      <c r="T70" s="107">
        <f t="shared" si="1"/>
        <v>0</v>
      </c>
      <c r="U70" s="107">
        <f t="shared" si="2"/>
        <v>0</v>
      </c>
      <c r="V70" s="107">
        <f t="shared" si="3"/>
        <v>0</v>
      </c>
      <c r="W70" s="107">
        <f t="shared" si="4"/>
        <v>0</v>
      </c>
      <c r="X70" s="107">
        <f t="shared" si="5"/>
        <v>0</v>
      </c>
      <c r="Y70" s="68">
        <v>0</v>
      </c>
      <c r="Z70" s="68">
        <v>0</v>
      </c>
      <c r="AA70" s="68">
        <v>0</v>
      </c>
      <c r="AB70" s="68">
        <v>0</v>
      </c>
      <c r="AC70" s="68">
        <v>0</v>
      </c>
      <c r="AD70" s="68" t="s">
        <v>82</v>
      </c>
      <c r="AE70" s="68" t="s">
        <v>82</v>
      </c>
      <c r="AF70" s="68" t="s">
        <v>82</v>
      </c>
      <c r="AG70" s="68" t="s">
        <v>82</v>
      </c>
      <c r="AH70" s="68" t="s">
        <v>82</v>
      </c>
      <c r="AI70" s="69">
        <v>0</v>
      </c>
      <c r="AJ70" s="68">
        <v>0</v>
      </c>
      <c r="AK70" s="68">
        <v>0</v>
      </c>
      <c r="AL70" s="69">
        <v>0</v>
      </c>
      <c r="AM70" s="68">
        <v>0</v>
      </c>
      <c r="AN70" s="68">
        <f t="shared" si="82"/>
        <v>0</v>
      </c>
      <c r="AO70" s="68">
        <v>0</v>
      </c>
      <c r="AP70" s="68">
        <v>0</v>
      </c>
      <c r="AQ70" s="68">
        <v>0</v>
      </c>
      <c r="AR70" s="68">
        <v>0</v>
      </c>
      <c r="AS70" s="69">
        <f>AT70+AU70+AV70+AW70</f>
        <v>0</v>
      </c>
      <c r="AT70" s="68">
        <v>0</v>
      </c>
      <c r="AU70" s="68">
        <v>0</v>
      </c>
      <c r="AV70" s="69">
        <v>0</v>
      </c>
      <c r="AW70" s="68">
        <v>0</v>
      </c>
      <c r="AX70" s="68">
        <v>0</v>
      </c>
      <c r="AY70" s="68">
        <v>0</v>
      </c>
      <c r="AZ70" s="68">
        <v>0</v>
      </c>
      <c r="BA70" s="68">
        <v>0</v>
      </c>
      <c r="BB70" s="68">
        <v>0</v>
      </c>
      <c r="BC70" s="69">
        <f t="shared" si="20"/>
        <v>0</v>
      </c>
      <c r="BD70" s="68">
        <v>0</v>
      </c>
      <c r="BE70" s="68">
        <v>0</v>
      </c>
      <c r="BF70" s="69">
        <v>0</v>
      </c>
      <c r="BG70" s="68">
        <v>0</v>
      </c>
      <c r="BH70" s="68">
        <v>0</v>
      </c>
      <c r="BI70" s="68">
        <v>0</v>
      </c>
      <c r="BJ70" s="68">
        <v>0</v>
      </c>
      <c r="BK70" s="68">
        <v>0</v>
      </c>
      <c r="BL70" s="68">
        <v>0</v>
      </c>
      <c r="BM70" s="69">
        <f t="shared" si="21"/>
        <v>0</v>
      </c>
      <c r="BN70" s="68">
        <v>0</v>
      </c>
      <c r="BO70" s="68">
        <v>0</v>
      </c>
      <c r="BP70" s="69">
        <v>0</v>
      </c>
      <c r="BQ70" s="68">
        <v>0</v>
      </c>
      <c r="BR70" s="68">
        <v>0</v>
      </c>
      <c r="BS70" s="68">
        <v>0</v>
      </c>
      <c r="BT70" s="68">
        <v>0</v>
      </c>
      <c r="BU70" s="68">
        <v>0</v>
      </c>
      <c r="BV70" s="68">
        <v>0</v>
      </c>
      <c r="BW70" s="69">
        <f t="shared" si="22"/>
        <v>0</v>
      </c>
      <c r="BX70" s="68">
        <v>0</v>
      </c>
      <c r="BY70" s="68">
        <v>0</v>
      </c>
      <c r="BZ70" s="69">
        <v>0</v>
      </c>
      <c r="CA70" s="68">
        <v>0</v>
      </c>
      <c r="CB70" s="68">
        <v>0</v>
      </c>
      <c r="CC70" s="68">
        <v>0</v>
      </c>
      <c r="CD70" s="68">
        <v>0</v>
      </c>
      <c r="CE70" s="68">
        <v>0</v>
      </c>
      <c r="CF70" s="68">
        <v>0</v>
      </c>
      <c r="CG70" s="68">
        <v>0</v>
      </c>
      <c r="CH70" s="68">
        <v>0</v>
      </c>
      <c r="CI70" s="68">
        <v>0</v>
      </c>
      <c r="CJ70" s="68">
        <v>0</v>
      </c>
      <c r="CK70" s="68">
        <v>0</v>
      </c>
      <c r="CL70" s="107">
        <f t="shared" si="7"/>
        <v>0</v>
      </c>
      <c r="CM70" s="68">
        <v>0</v>
      </c>
      <c r="CN70" s="68">
        <v>0</v>
      </c>
      <c r="CO70" s="107">
        <f t="shared" si="8"/>
        <v>0</v>
      </c>
      <c r="CP70" s="68">
        <v>0</v>
      </c>
      <c r="CQ70" s="103" t="s">
        <v>82</v>
      </c>
      <c r="CR70" s="145">
        <f t="shared" si="9"/>
        <v>0</v>
      </c>
    </row>
    <row r="71" spans="1:96" ht="45" customHeight="1" x14ac:dyDescent="0.25">
      <c r="A71" s="65" t="s">
        <v>192</v>
      </c>
      <c r="B71" s="66" t="s">
        <v>193</v>
      </c>
      <c r="C71" s="67" t="s">
        <v>88</v>
      </c>
      <c r="D71" s="68" t="s">
        <v>82</v>
      </c>
      <c r="E71" s="68" t="s">
        <v>82</v>
      </c>
      <c r="F71" s="69" t="s">
        <v>82</v>
      </c>
      <c r="G71" s="68" t="s">
        <v>82</v>
      </c>
      <c r="H71" s="68">
        <f>H72</f>
        <v>0</v>
      </c>
      <c r="I71" s="68">
        <f>I72</f>
        <v>16.960343789475836</v>
      </c>
      <c r="J71" s="103" t="s">
        <v>83</v>
      </c>
      <c r="K71" s="69">
        <v>0</v>
      </c>
      <c r="L71" s="69">
        <f>L72</f>
        <v>16.960343789475839</v>
      </c>
      <c r="M71" s="68" t="str">
        <f>M72</f>
        <v xml:space="preserve">нд </v>
      </c>
      <c r="N71" s="1" t="s">
        <v>82</v>
      </c>
      <c r="O71" s="96" t="s">
        <v>83</v>
      </c>
      <c r="P71" s="107">
        <f>I71</f>
        <v>16.960343789475836</v>
      </c>
      <c r="Q71" s="107">
        <f>I71</f>
        <v>16.960343789475836</v>
      </c>
      <c r="R71" s="107">
        <f>L71</f>
        <v>16.960343789475839</v>
      </c>
      <c r="S71" s="107">
        <f>L71</f>
        <v>16.960343789475839</v>
      </c>
      <c r="T71" s="107">
        <f t="shared" si="1"/>
        <v>16.960343789475836</v>
      </c>
      <c r="U71" s="107">
        <f t="shared" si="2"/>
        <v>16.960343789475839</v>
      </c>
      <c r="V71" s="107">
        <f t="shared" si="3"/>
        <v>16.960343789475836</v>
      </c>
      <c r="W71" s="107">
        <f t="shared" si="4"/>
        <v>16.960343789475836</v>
      </c>
      <c r="X71" s="107">
        <f t="shared" si="5"/>
        <v>16.960343789475839</v>
      </c>
      <c r="Y71" s="68">
        <f>Y72</f>
        <v>0</v>
      </c>
      <c r="Z71" s="68">
        <f>Z72</f>
        <v>0</v>
      </c>
      <c r="AA71" s="68">
        <f>AA72</f>
        <v>0</v>
      </c>
      <c r="AB71" s="68">
        <f>AB72</f>
        <v>0</v>
      </c>
      <c r="AC71" s="68">
        <f>AC72</f>
        <v>0</v>
      </c>
      <c r="AD71" s="68" t="s">
        <v>82</v>
      </c>
      <c r="AE71" s="68" t="s">
        <v>82</v>
      </c>
      <c r="AF71" s="68" t="s">
        <v>82</v>
      </c>
      <c r="AG71" s="68" t="s">
        <v>82</v>
      </c>
      <c r="AH71" s="68" t="s">
        <v>82</v>
      </c>
      <c r="AI71" s="68">
        <f>AI72</f>
        <v>9.3444311999999989</v>
      </c>
      <c r="AJ71" s="68">
        <f>AJ72</f>
        <v>0</v>
      </c>
      <c r="AK71" s="68">
        <f>AK72</f>
        <v>0</v>
      </c>
      <c r="AL71" s="68">
        <f>AL72</f>
        <v>9.3444311999999989</v>
      </c>
      <c r="AM71" s="68">
        <f>AM72</f>
        <v>0</v>
      </c>
      <c r="AN71" s="68">
        <f>AN72</f>
        <v>9.3444311999999989</v>
      </c>
      <c r="AO71" s="68">
        <f>AO72</f>
        <v>0</v>
      </c>
      <c r="AP71" s="68">
        <f>AP72</f>
        <v>0</v>
      </c>
      <c r="AQ71" s="68">
        <f>AQ72</f>
        <v>9.3444311999999989</v>
      </c>
      <c r="AR71" s="68">
        <f>AR72</f>
        <v>0</v>
      </c>
      <c r="AS71" s="68">
        <f>AS72</f>
        <v>0</v>
      </c>
      <c r="AT71" s="68">
        <f>AT72</f>
        <v>0</v>
      </c>
      <c r="AU71" s="68">
        <f>AU72</f>
        <v>0</v>
      </c>
      <c r="AV71" s="68">
        <f>AV72</f>
        <v>0</v>
      </c>
      <c r="AW71" s="68">
        <f>AW72</f>
        <v>0</v>
      </c>
      <c r="AX71" s="68">
        <f>AX72</f>
        <v>0</v>
      </c>
      <c r="AY71" s="68">
        <f>AY72</f>
        <v>0</v>
      </c>
      <c r="AZ71" s="68">
        <f>AZ72</f>
        <v>0</v>
      </c>
      <c r="BA71" s="68">
        <f>BA72</f>
        <v>0</v>
      </c>
      <c r="BB71" s="68">
        <f>BB72</f>
        <v>0</v>
      </c>
      <c r="BC71" s="68">
        <f>BC72</f>
        <v>0</v>
      </c>
      <c r="BD71" s="68">
        <f>BD72</f>
        <v>0</v>
      </c>
      <c r="BE71" s="68">
        <f>BE72</f>
        <v>0</v>
      </c>
      <c r="BF71" s="68">
        <f>BF72</f>
        <v>0</v>
      </c>
      <c r="BG71" s="68">
        <f>BG72</f>
        <v>0</v>
      </c>
      <c r="BH71" s="68">
        <f>BH72</f>
        <v>0</v>
      </c>
      <c r="BI71" s="68">
        <f>BI72</f>
        <v>0</v>
      </c>
      <c r="BJ71" s="68">
        <f>BJ72</f>
        <v>0</v>
      </c>
      <c r="BK71" s="68">
        <f>BK72</f>
        <v>0</v>
      </c>
      <c r="BL71" s="68">
        <f>BL72</f>
        <v>0</v>
      </c>
      <c r="BM71" s="68">
        <f>BM72</f>
        <v>7.6159125894758386</v>
      </c>
      <c r="BN71" s="68">
        <f>BN72</f>
        <v>0</v>
      </c>
      <c r="BO71" s="68">
        <f>BO72</f>
        <v>0</v>
      </c>
      <c r="BP71" s="68">
        <f>BP72</f>
        <v>7.6159125894758386</v>
      </c>
      <c r="BQ71" s="68">
        <f>BQ72</f>
        <v>0</v>
      </c>
      <c r="BR71" s="68">
        <f>BR72</f>
        <v>0</v>
      </c>
      <c r="BS71" s="68">
        <f>BS72</f>
        <v>0</v>
      </c>
      <c r="BT71" s="68">
        <f>BT72</f>
        <v>0</v>
      </c>
      <c r="BU71" s="68">
        <f t="shared" ref="BU71:CP71" si="85">BU72</f>
        <v>0</v>
      </c>
      <c r="BV71" s="68">
        <f t="shared" si="85"/>
        <v>0</v>
      </c>
      <c r="BW71" s="68">
        <f t="shared" si="85"/>
        <v>0</v>
      </c>
      <c r="BX71" s="68">
        <f t="shared" si="85"/>
        <v>0</v>
      </c>
      <c r="BY71" s="68">
        <f t="shared" si="85"/>
        <v>0</v>
      </c>
      <c r="BZ71" s="68">
        <f t="shared" si="85"/>
        <v>0</v>
      </c>
      <c r="CA71" s="68">
        <f t="shared" si="85"/>
        <v>0</v>
      </c>
      <c r="CB71" s="68">
        <f t="shared" si="85"/>
        <v>0</v>
      </c>
      <c r="CC71" s="68">
        <f t="shared" si="85"/>
        <v>0</v>
      </c>
      <c r="CD71" s="68">
        <f t="shared" si="85"/>
        <v>0</v>
      </c>
      <c r="CE71" s="68">
        <f t="shared" si="85"/>
        <v>0</v>
      </c>
      <c r="CF71" s="68">
        <f t="shared" si="85"/>
        <v>0</v>
      </c>
      <c r="CG71" s="68">
        <f t="shared" si="85"/>
        <v>16.960343789475836</v>
      </c>
      <c r="CH71" s="68">
        <f t="shared" si="85"/>
        <v>0</v>
      </c>
      <c r="CI71" s="68">
        <f t="shared" si="85"/>
        <v>0</v>
      </c>
      <c r="CJ71" s="68">
        <f t="shared" si="85"/>
        <v>0</v>
      </c>
      <c r="CK71" s="68">
        <f t="shared" si="85"/>
        <v>0</v>
      </c>
      <c r="CL71" s="107">
        <f t="shared" si="7"/>
        <v>16.960343789475836</v>
      </c>
      <c r="CM71" s="68">
        <f t="shared" si="85"/>
        <v>0</v>
      </c>
      <c r="CN71" s="68">
        <f t="shared" si="85"/>
        <v>0</v>
      </c>
      <c r="CO71" s="107">
        <f t="shared" si="8"/>
        <v>16.960343789475836</v>
      </c>
      <c r="CP71" s="68">
        <f t="shared" si="85"/>
        <v>0</v>
      </c>
      <c r="CQ71" s="103" t="s">
        <v>82</v>
      </c>
      <c r="CR71" s="145">
        <f t="shared" si="9"/>
        <v>0</v>
      </c>
    </row>
    <row r="72" spans="1:96" s="121" customFormat="1" ht="45" customHeight="1" outlineLevel="2" x14ac:dyDescent="0.25">
      <c r="A72" s="105" t="s">
        <v>194</v>
      </c>
      <c r="B72" s="93" t="s">
        <v>195</v>
      </c>
      <c r="C72" s="106" t="s">
        <v>196</v>
      </c>
      <c r="D72" s="96" t="s">
        <v>84</v>
      </c>
      <c r="E72" s="118">
        <v>2023</v>
      </c>
      <c r="F72" s="118">
        <v>2027</v>
      </c>
      <c r="G72" s="118" t="s">
        <v>82</v>
      </c>
      <c r="H72" s="96">
        <v>0</v>
      </c>
      <c r="I72" s="95">
        <v>16.960343789475836</v>
      </c>
      <c r="J72" s="119">
        <v>44593</v>
      </c>
      <c r="K72" s="68">
        <v>0</v>
      </c>
      <c r="L72" s="68">
        <v>16.960343789475839</v>
      </c>
      <c r="M72" s="120" t="s">
        <v>83</v>
      </c>
      <c r="N72" s="1" t="s">
        <v>82</v>
      </c>
      <c r="O72" s="96" t="s">
        <v>83</v>
      </c>
      <c r="P72" s="127">
        <f>I72</f>
        <v>16.960343789475836</v>
      </c>
      <c r="Q72" s="127">
        <f>I72</f>
        <v>16.960343789475836</v>
      </c>
      <c r="R72" s="127">
        <f>L72</f>
        <v>16.960343789475839</v>
      </c>
      <c r="S72" s="127">
        <f>L72</f>
        <v>16.960343789475839</v>
      </c>
      <c r="T72" s="127">
        <f t="shared" si="1"/>
        <v>16.960343789475836</v>
      </c>
      <c r="U72" s="127">
        <f t="shared" si="2"/>
        <v>16.960343789475839</v>
      </c>
      <c r="V72" s="127">
        <f t="shared" si="3"/>
        <v>16.960343789475836</v>
      </c>
      <c r="W72" s="127">
        <f t="shared" si="4"/>
        <v>16.960343789475836</v>
      </c>
      <c r="X72" s="127">
        <f t="shared" si="5"/>
        <v>16.960343789475839</v>
      </c>
      <c r="Y72" s="96">
        <v>0</v>
      </c>
      <c r="Z72" s="96">
        <v>0</v>
      </c>
      <c r="AA72" s="96">
        <v>0</v>
      </c>
      <c r="AB72" s="96">
        <v>0</v>
      </c>
      <c r="AC72" s="96">
        <v>0</v>
      </c>
      <c r="AD72" s="96" t="s">
        <v>82</v>
      </c>
      <c r="AE72" s="96" t="s">
        <v>82</v>
      </c>
      <c r="AF72" s="96" t="s">
        <v>82</v>
      </c>
      <c r="AG72" s="96" t="s">
        <v>82</v>
      </c>
      <c r="AH72" s="96" t="s">
        <v>82</v>
      </c>
      <c r="AI72" s="95">
        <v>9.3444311999999989</v>
      </c>
      <c r="AJ72" s="96">
        <v>0</v>
      </c>
      <c r="AK72" s="96">
        <v>0</v>
      </c>
      <c r="AL72" s="95">
        <v>9.3444311999999989</v>
      </c>
      <c r="AM72" s="96">
        <v>0</v>
      </c>
      <c r="AN72" s="96">
        <f t="shared" si="82"/>
        <v>9.3444311999999989</v>
      </c>
      <c r="AO72" s="96">
        <v>0</v>
      </c>
      <c r="AP72" s="96">
        <v>0</v>
      </c>
      <c r="AQ72" s="96">
        <f>AL72</f>
        <v>9.3444311999999989</v>
      </c>
      <c r="AR72" s="96">
        <v>0</v>
      </c>
      <c r="AS72" s="95">
        <f>AT72+AU72+AV72+AW72</f>
        <v>0</v>
      </c>
      <c r="AT72" s="96">
        <v>0</v>
      </c>
      <c r="AU72" s="96">
        <v>0</v>
      </c>
      <c r="AV72" s="95">
        <v>0</v>
      </c>
      <c r="AW72" s="96">
        <v>0</v>
      </c>
      <c r="AX72" s="96">
        <v>0</v>
      </c>
      <c r="AY72" s="96">
        <v>0</v>
      </c>
      <c r="AZ72" s="96">
        <v>0</v>
      </c>
      <c r="BA72" s="96">
        <v>0</v>
      </c>
      <c r="BB72" s="96">
        <v>0</v>
      </c>
      <c r="BC72" s="95">
        <f t="shared" si="20"/>
        <v>0</v>
      </c>
      <c r="BD72" s="96">
        <v>0</v>
      </c>
      <c r="BE72" s="96">
        <v>0</v>
      </c>
      <c r="BF72" s="95">
        <v>0</v>
      </c>
      <c r="BG72" s="96">
        <v>0</v>
      </c>
      <c r="BH72" s="96">
        <v>0</v>
      </c>
      <c r="BI72" s="96">
        <v>0</v>
      </c>
      <c r="BJ72" s="96">
        <v>0</v>
      </c>
      <c r="BK72" s="96">
        <v>0</v>
      </c>
      <c r="BL72" s="96">
        <v>0</v>
      </c>
      <c r="BM72" s="95">
        <f t="shared" si="21"/>
        <v>7.6159125894758386</v>
      </c>
      <c r="BN72" s="96">
        <v>0</v>
      </c>
      <c r="BO72" s="96">
        <v>0</v>
      </c>
      <c r="BP72" s="95">
        <v>7.6159125894758386</v>
      </c>
      <c r="BQ72" s="96">
        <v>0</v>
      </c>
      <c r="BR72" s="96">
        <v>0</v>
      </c>
      <c r="BS72" s="96">
        <v>0</v>
      </c>
      <c r="BT72" s="96">
        <v>0</v>
      </c>
      <c r="BU72" s="96">
        <v>0</v>
      </c>
      <c r="BV72" s="96">
        <v>0</v>
      </c>
      <c r="BW72" s="95">
        <f t="shared" si="22"/>
        <v>0</v>
      </c>
      <c r="BX72" s="96">
        <v>0</v>
      </c>
      <c r="BY72" s="96">
        <v>0</v>
      </c>
      <c r="BZ72" s="95">
        <v>0</v>
      </c>
      <c r="CA72" s="96">
        <v>0</v>
      </c>
      <c r="CB72" s="96">
        <v>0</v>
      </c>
      <c r="CC72" s="96">
        <v>0</v>
      </c>
      <c r="CD72" s="96">
        <v>0</v>
      </c>
      <c r="CE72" s="96">
        <v>0</v>
      </c>
      <c r="CF72" s="96">
        <v>0</v>
      </c>
      <c r="CG72" s="96">
        <v>16.960343789475836</v>
      </c>
      <c r="CH72" s="96">
        <v>0</v>
      </c>
      <c r="CI72" s="96">
        <v>0</v>
      </c>
      <c r="CJ72" s="96">
        <v>0</v>
      </c>
      <c r="CK72" s="96">
        <v>0</v>
      </c>
      <c r="CL72" s="127">
        <f t="shared" si="7"/>
        <v>16.960343789475836</v>
      </c>
      <c r="CM72" s="96">
        <v>0</v>
      </c>
      <c r="CN72" s="96">
        <v>0</v>
      </c>
      <c r="CO72" s="127">
        <f t="shared" si="8"/>
        <v>16.960343789475836</v>
      </c>
      <c r="CP72" s="96">
        <v>0</v>
      </c>
      <c r="CQ72" s="120" t="s">
        <v>82</v>
      </c>
      <c r="CR72" s="145">
        <f t="shared" si="9"/>
        <v>0</v>
      </c>
    </row>
    <row r="73" spans="1:96" ht="45" customHeight="1" x14ac:dyDescent="0.25">
      <c r="A73" s="70" t="s">
        <v>197</v>
      </c>
      <c r="B73" s="71" t="s">
        <v>198</v>
      </c>
      <c r="C73" s="72" t="s">
        <v>88</v>
      </c>
      <c r="D73" s="73" t="s">
        <v>82</v>
      </c>
      <c r="E73" s="73" t="s">
        <v>82</v>
      </c>
      <c r="F73" s="74" t="s">
        <v>82</v>
      </c>
      <c r="G73" s="73">
        <v>0</v>
      </c>
      <c r="H73" s="74">
        <v>0</v>
      </c>
      <c r="I73" s="74">
        <v>0</v>
      </c>
      <c r="J73" s="73" t="s">
        <v>83</v>
      </c>
      <c r="K73" s="74">
        <f t="shared" ref="K73" si="86">K74+K75</f>
        <v>0</v>
      </c>
      <c r="L73" s="74">
        <v>0</v>
      </c>
      <c r="M73" s="73" t="s">
        <v>83</v>
      </c>
      <c r="N73" s="1" t="s">
        <v>82</v>
      </c>
      <c r="O73" s="73" t="s">
        <v>83</v>
      </c>
      <c r="P73" s="108">
        <f>I73</f>
        <v>0</v>
      </c>
      <c r="Q73" s="108">
        <f>I73</f>
        <v>0</v>
      </c>
      <c r="R73" s="108">
        <f>L73</f>
        <v>0</v>
      </c>
      <c r="S73" s="108">
        <f>L73</f>
        <v>0</v>
      </c>
      <c r="T73" s="108">
        <f t="shared" si="1"/>
        <v>0</v>
      </c>
      <c r="U73" s="108">
        <f t="shared" si="2"/>
        <v>0</v>
      </c>
      <c r="V73" s="108">
        <f t="shared" si="3"/>
        <v>0</v>
      </c>
      <c r="W73" s="108">
        <f t="shared" si="4"/>
        <v>0</v>
      </c>
      <c r="X73" s="108">
        <f t="shared" si="5"/>
        <v>0</v>
      </c>
      <c r="Y73" s="73">
        <v>0</v>
      </c>
      <c r="Z73" s="73">
        <v>0</v>
      </c>
      <c r="AA73" s="73">
        <v>0</v>
      </c>
      <c r="AB73" s="73">
        <v>0</v>
      </c>
      <c r="AC73" s="73">
        <v>0</v>
      </c>
      <c r="AD73" s="73" t="s">
        <v>82</v>
      </c>
      <c r="AE73" s="73" t="s">
        <v>82</v>
      </c>
      <c r="AF73" s="73" t="s">
        <v>82</v>
      </c>
      <c r="AG73" s="73" t="s">
        <v>82</v>
      </c>
      <c r="AH73" s="73" t="s">
        <v>82</v>
      </c>
      <c r="AI73" s="74">
        <v>0</v>
      </c>
      <c r="AJ73" s="73">
        <v>0</v>
      </c>
      <c r="AK73" s="73">
        <v>0</v>
      </c>
      <c r="AL73" s="74">
        <v>0</v>
      </c>
      <c r="AM73" s="73">
        <v>0</v>
      </c>
      <c r="AN73" s="73">
        <f t="shared" si="82"/>
        <v>0</v>
      </c>
      <c r="AO73" s="73">
        <v>0</v>
      </c>
      <c r="AP73" s="73">
        <v>0</v>
      </c>
      <c r="AQ73" s="73">
        <v>0</v>
      </c>
      <c r="AR73" s="73">
        <v>0</v>
      </c>
      <c r="AS73" s="74">
        <f t="shared" si="19"/>
        <v>0</v>
      </c>
      <c r="AT73" s="73">
        <v>0</v>
      </c>
      <c r="AU73" s="73">
        <v>0</v>
      </c>
      <c r="AV73" s="74">
        <v>0</v>
      </c>
      <c r="AW73" s="73">
        <v>0</v>
      </c>
      <c r="AX73" s="73">
        <v>0</v>
      </c>
      <c r="AY73" s="73">
        <v>0</v>
      </c>
      <c r="AZ73" s="73">
        <v>0</v>
      </c>
      <c r="BA73" s="73">
        <v>0</v>
      </c>
      <c r="BB73" s="73">
        <v>0</v>
      </c>
      <c r="BC73" s="74">
        <f t="shared" si="20"/>
        <v>0</v>
      </c>
      <c r="BD73" s="73">
        <v>0</v>
      </c>
      <c r="BE73" s="73">
        <v>0</v>
      </c>
      <c r="BF73" s="74">
        <v>0</v>
      </c>
      <c r="BG73" s="73">
        <v>0</v>
      </c>
      <c r="BH73" s="73">
        <v>0</v>
      </c>
      <c r="BI73" s="73">
        <v>0</v>
      </c>
      <c r="BJ73" s="73">
        <v>0</v>
      </c>
      <c r="BK73" s="73">
        <v>0</v>
      </c>
      <c r="BL73" s="73">
        <v>0</v>
      </c>
      <c r="BM73" s="74">
        <f t="shared" si="21"/>
        <v>0</v>
      </c>
      <c r="BN73" s="73">
        <v>0</v>
      </c>
      <c r="BO73" s="73">
        <v>0</v>
      </c>
      <c r="BP73" s="74">
        <v>0</v>
      </c>
      <c r="BQ73" s="73">
        <v>0</v>
      </c>
      <c r="BR73" s="73">
        <v>0</v>
      </c>
      <c r="BS73" s="73">
        <v>0</v>
      </c>
      <c r="BT73" s="73">
        <v>0</v>
      </c>
      <c r="BU73" s="73">
        <v>0</v>
      </c>
      <c r="BV73" s="73">
        <v>0</v>
      </c>
      <c r="BW73" s="74">
        <f t="shared" si="22"/>
        <v>0</v>
      </c>
      <c r="BX73" s="73">
        <v>0</v>
      </c>
      <c r="BY73" s="73">
        <v>0</v>
      </c>
      <c r="BZ73" s="74">
        <v>0</v>
      </c>
      <c r="CA73" s="73">
        <v>0</v>
      </c>
      <c r="CB73" s="73">
        <v>0</v>
      </c>
      <c r="CC73" s="73">
        <v>0</v>
      </c>
      <c r="CD73" s="73">
        <v>0</v>
      </c>
      <c r="CE73" s="73">
        <v>0</v>
      </c>
      <c r="CF73" s="73">
        <v>0</v>
      </c>
      <c r="CG73" s="73">
        <v>0</v>
      </c>
      <c r="CH73" s="73">
        <v>0</v>
      </c>
      <c r="CI73" s="73">
        <v>0</v>
      </c>
      <c r="CJ73" s="73">
        <v>0</v>
      </c>
      <c r="CK73" s="73">
        <v>0</v>
      </c>
      <c r="CL73" s="108">
        <f t="shared" si="7"/>
        <v>0</v>
      </c>
      <c r="CM73" s="73">
        <v>0</v>
      </c>
      <c r="CN73" s="73">
        <v>0</v>
      </c>
      <c r="CO73" s="108">
        <f t="shared" si="8"/>
        <v>0</v>
      </c>
      <c r="CP73" s="73">
        <v>0</v>
      </c>
      <c r="CQ73" s="73" t="s">
        <v>82</v>
      </c>
      <c r="CR73" s="19">
        <f t="shared" si="9"/>
        <v>0</v>
      </c>
    </row>
    <row r="74" spans="1:96" ht="64.5" customHeight="1" x14ac:dyDescent="0.25">
      <c r="A74" s="70" t="s">
        <v>199</v>
      </c>
      <c r="B74" s="71" t="s">
        <v>200</v>
      </c>
      <c r="C74" s="72" t="s">
        <v>88</v>
      </c>
      <c r="D74" s="73" t="s">
        <v>82</v>
      </c>
      <c r="E74" s="73" t="s">
        <v>82</v>
      </c>
      <c r="F74" s="74" t="s">
        <v>82</v>
      </c>
      <c r="G74" s="109">
        <v>0</v>
      </c>
      <c r="H74" s="74">
        <v>0</v>
      </c>
      <c r="I74" s="74">
        <v>0</v>
      </c>
      <c r="J74" s="73" t="s">
        <v>83</v>
      </c>
      <c r="K74" s="74">
        <v>0</v>
      </c>
      <c r="L74" s="74">
        <v>0</v>
      </c>
      <c r="M74" s="73" t="s">
        <v>83</v>
      </c>
      <c r="N74" s="1" t="s">
        <v>82</v>
      </c>
      <c r="O74" s="73" t="s">
        <v>83</v>
      </c>
      <c r="P74" s="108">
        <f>I74</f>
        <v>0</v>
      </c>
      <c r="Q74" s="108">
        <f>I74</f>
        <v>0</v>
      </c>
      <c r="R74" s="108">
        <f>L74</f>
        <v>0</v>
      </c>
      <c r="S74" s="108">
        <f>L74</f>
        <v>0</v>
      </c>
      <c r="T74" s="108">
        <f t="shared" si="1"/>
        <v>0</v>
      </c>
      <c r="U74" s="108">
        <f t="shared" si="2"/>
        <v>0</v>
      </c>
      <c r="V74" s="108">
        <f t="shared" si="3"/>
        <v>0</v>
      </c>
      <c r="W74" s="108">
        <f t="shared" si="4"/>
        <v>0</v>
      </c>
      <c r="X74" s="108">
        <f t="shared" si="5"/>
        <v>0</v>
      </c>
      <c r="Y74" s="73">
        <v>0</v>
      </c>
      <c r="Z74" s="73">
        <v>0</v>
      </c>
      <c r="AA74" s="73">
        <v>0</v>
      </c>
      <c r="AB74" s="73">
        <v>0</v>
      </c>
      <c r="AC74" s="73">
        <v>0</v>
      </c>
      <c r="AD74" s="73" t="s">
        <v>82</v>
      </c>
      <c r="AE74" s="73" t="s">
        <v>82</v>
      </c>
      <c r="AF74" s="73" t="s">
        <v>82</v>
      </c>
      <c r="AG74" s="73" t="s">
        <v>82</v>
      </c>
      <c r="AH74" s="73" t="s">
        <v>82</v>
      </c>
      <c r="AI74" s="74">
        <v>0</v>
      </c>
      <c r="AJ74" s="73">
        <v>0</v>
      </c>
      <c r="AK74" s="73">
        <v>0</v>
      </c>
      <c r="AL74" s="74">
        <v>0</v>
      </c>
      <c r="AM74" s="73">
        <v>0</v>
      </c>
      <c r="AN74" s="73">
        <f t="shared" si="82"/>
        <v>0</v>
      </c>
      <c r="AO74" s="73">
        <v>0</v>
      </c>
      <c r="AP74" s="73">
        <v>0</v>
      </c>
      <c r="AQ74" s="73">
        <v>0</v>
      </c>
      <c r="AR74" s="73">
        <v>0</v>
      </c>
      <c r="AS74" s="74">
        <f t="shared" si="19"/>
        <v>0</v>
      </c>
      <c r="AT74" s="73">
        <v>0</v>
      </c>
      <c r="AU74" s="73">
        <v>0</v>
      </c>
      <c r="AV74" s="74">
        <v>0</v>
      </c>
      <c r="AW74" s="73">
        <v>0</v>
      </c>
      <c r="AX74" s="73">
        <v>0</v>
      </c>
      <c r="AY74" s="73">
        <v>0</v>
      </c>
      <c r="AZ74" s="73">
        <v>0</v>
      </c>
      <c r="BA74" s="73">
        <v>0</v>
      </c>
      <c r="BB74" s="73">
        <v>0</v>
      </c>
      <c r="BC74" s="74">
        <f t="shared" si="20"/>
        <v>0</v>
      </c>
      <c r="BD74" s="73">
        <v>0</v>
      </c>
      <c r="BE74" s="73">
        <v>0</v>
      </c>
      <c r="BF74" s="74">
        <v>0</v>
      </c>
      <c r="BG74" s="73">
        <v>0</v>
      </c>
      <c r="BH74" s="73">
        <v>0</v>
      </c>
      <c r="BI74" s="73">
        <v>0</v>
      </c>
      <c r="BJ74" s="73">
        <v>0</v>
      </c>
      <c r="BK74" s="73">
        <v>0</v>
      </c>
      <c r="BL74" s="73">
        <v>0</v>
      </c>
      <c r="BM74" s="74">
        <f t="shared" si="21"/>
        <v>0</v>
      </c>
      <c r="BN74" s="73">
        <v>0</v>
      </c>
      <c r="BO74" s="73">
        <v>0</v>
      </c>
      <c r="BP74" s="74">
        <v>0</v>
      </c>
      <c r="BQ74" s="73">
        <v>0</v>
      </c>
      <c r="BR74" s="73">
        <v>0</v>
      </c>
      <c r="BS74" s="73">
        <v>0</v>
      </c>
      <c r="BT74" s="73">
        <v>0</v>
      </c>
      <c r="BU74" s="73">
        <v>0</v>
      </c>
      <c r="BV74" s="73">
        <v>0</v>
      </c>
      <c r="BW74" s="74">
        <f t="shared" si="22"/>
        <v>0</v>
      </c>
      <c r="BX74" s="73">
        <v>0</v>
      </c>
      <c r="BY74" s="73">
        <v>0</v>
      </c>
      <c r="BZ74" s="74">
        <v>0</v>
      </c>
      <c r="CA74" s="73">
        <v>0</v>
      </c>
      <c r="CB74" s="73">
        <v>0</v>
      </c>
      <c r="CC74" s="73">
        <v>0</v>
      </c>
      <c r="CD74" s="73">
        <v>0</v>
      </c>
      <c r="CE74" s="73">
        <v>0</v>
      </c>
      <c r="CF74" s="73">
        <v>0</v>
      </c>
      <c r="CG74" s="73">
        <v>0</v>
      </c>
      <c r="CH74" s="73">
        <v>0</v>
      </c>
      <c r="CI74" s="73">
        <v>0</v>
      </c>
      <c r="CJ74" s="73">
        <v>0</v>
      </c>
      <c r="CK74" s="73">
        <v>0</v>
      </c>
      <c r="CL74" s="108">
        <f t="shared" si="7"/>
        <v>0</v>
      </c>
      <c r="CM74" s="73">
        <v>0</v>
      </c>
      <c r="CN74" s="73">
        <v>0</v>
      </c>
      <c r="CO74" s="108">
        <f t="shared" si="8"/>
        <v>0</v>
      </c>
      <c r="CP74" s="73">
        <v>0</v>
      </c>
      <c r="CQ74" s="73" t="s">
        <v>82</v>
      </c>
      <c r="CR74" s="19">
        <f t="shared" si="9"/>
        <v>0</v>
      </c>
    </row>
    <row r="75" spans="1:96" ht="61.5" customHeight="1" x14ac:dyDescent="0.25">
      <c r="A75" s="70" t="s">
        <v>201</v>
      </c>
      <c r="B75" s="71" t="s">
        <v>202</v>
      </c>
      <c r="C75" s="72" t="s">
        <v>88</v>
      </c>
      <c r="D75" s="73" t="s">
        <v>82</v>
      </c>
      <c r="E75" s="73" t="s">
        <v>82</v>
      </c>
      <c r="F75" s="74" t="s">
        <v>82</v>
      </c>
      <c r="G75" s="109">
        <v>0</v>
      </c>
      <c r="H75" s="74">
        <v>0</v>
      </c>
      <c r="I75" s="74">
        <v>0</v>
      </c>
      <c r="J75" s="73" t="s">
        <v>83</v>
      </c>
      <c r="K75" s="74">
        <v>0</v>
      </c>
      <c r="L75" s="74">
        <v>0</v>
      </c>
      <c r="M75" s="73" t="s">
        <v>83</v>
      </c>
      <c r="N75" s="1" t="s">
        <v>82</v>
      </c>
      <c r="O75" s="73" t="s">
        <v>83</v>
      </c>
      <c r="P75" s="108">
        <f>I75</f>
        <v>0</v>
      </c>
      <c r="Q75" s="108">
        <f>I75</f>
        <v>0</v>
      </c>
      <c r="R75" s="108">
        <f>L75</f>
        <v>0</v>
      </c>
      <c r="S75" s="108">
        <f>L75</f>
        <v>0</v>
      </c>
      <c r="T75" s="108">
        <f t="shared" si="1"/>
        <v>0</v>
      </c>
      <c r="U75" s="108">
        <f t="shared" si="2"/>
        <v>0</v>
      </c>
      <c r="V75" s="108">
        <f t="shared" si="3"/>
        <v>0</v>
      </c>
      <c r="W75" s="108">
        <f t="shared" si="4"/>
        <v>0</v>
      </c>
      <c r="X75" s="108">
        <f t="shared" si="5"/>
        <v>0</v>
      </c>
      <c r="Y75" s="73">
        <v>0</v>
      </c>
      <c r="Z75" s="73">
        <v>0</v>
      </c>
      <c r="AA75" s="73">
        <v>0</v>
      </c>
      <c r="AB75" s="73">
        <v>0</v>
      </c>
      <c r="AC75" s="73">
        <v>0</v>
      </c>
      <c r="AD75" s="73" t="s">
        <v>82</v>
      </c>
      <c r="AE75" s="73" t="s">
        <v>82</v>
      </c>
      <c r="AF75" s="73" t="s">
        <v>82</v>
      </c>
      <c r="AG75" s="73" t="s">
        <v>82</v>
      </c>
      <c r="AH75" s="73" t="s">
        <v>82</v>
      </c>
      <c r="AI75" s="74">
        <v>0</v>
      </c>
      <c r="AJ75" s="73">
        <v>0</v>
      </c>
      <c r="AK75" s="73">
        <v>0</v>
      </c>
      <c r="AL75" s="74">
        <v>0</v>
      </c>
      <c r="AM75" s="73">
        <v>0</v>
      </c>
      <c r="AN75" s="73">
        <f t="shared" si="82"/>
        <v>0</v>
      </c>
      <c r="AO75" s="73">
        <v>0</v>
      </c>
      <c r="AP75" s="73">
        <v>0</v>
      </c>
      <c r="AQ75" s="73">
        <v>0</v>
      </c>
      <c r="AR75" s="73">
        <v>0</v>
      </c>
      <c r="AS75" s="74">
        <f t="shared" si="19"/>
        <v>0</v>
      </c>
      <c r="AT75" s="73">
        <v>0</v>
      </c>
      <c r="AU75" s="73">
        <v>0</v>
      </c>
      <c r="AV75" s="74">
        <v>0</v>
      </c>
      <c r="AW75" s="73">
        <v>0</v>
      </c>
      <c r="AX75" s="73">
        <v>0</v>
      </c>
      <c r="AY75" s="73">
        <v>0</v>
      </c>
      <c r="AZ75" s="73">
        <v>0</v>
      </c>
      <c r="BA75" s="73">
        <v>0</v>
      </c>
      <c r="BB75" s="73">
        <v>0</v>
      </c>
      <c r="BC75" s="74">
        <f t="shared" si="20"/>
        <v>0</v>
      </c>
      <c r="BD75" s="73">
        <v>0</v>
      </c>
      <c r="BE75" s="73">
        <v>0</v>
      </c>
      <c r="BF75" s="74">
        <v>0</v>
      </c>
      <c r="BG75" s="73">
        <v>0</v>
      </c>
      <c r="BH75" s="73">
        <v>0</v>
      </c>
      <c r="BI75" s="73">
        <v>0</v>
      </c>
      <c r="BJ75" s="73">
        <v>0</v>
      </c>
      <c r="BK75" s="73">
        <v>0</v>
      </c>
      <c r="BL75" s="73">
        <v>0</v>
      </c>
      <c r="BM75" s="74">
        <f t="shared" si="21"/>
        <v>0</v>
      </c>
      <c r="BN75" s="73">
        <v>0</v>
      </c>
      <c r="BO75" s="73">
        <v>0</v>
      </c>
      <c r="BP75" s="74">
        <v>0</v>
      </c>
      <c r="BQ75" s="73">
        <v>0</v>
      </c>
      <c r="BR75" s="73">
        <v>0</v>
      </c>
      <c r="BS75" s="73">
        <v>0</v>
      </c>
      <c r="BT75" s="73">
        <v>0</v>
      </c>
      <c r="BU75" s="73">
        <v>0</v>
      </c>
      <c r="BV75" s="73">
        <v>0</v>
      </c>
      <c r="BW75" s="74">
        <f t="shared" si="22"/>
        <v>0</v>
      </c>
      <c r="BX75" s="73">
        <v>0</v>
      </c>
      <c r="BY75" s="73">
        <v>0</v>
      </c>
      <c r="BZ75" s="74">
        <v>0</v>
      </c>
      <c r="CA75" s="73">
        <v>0</v>
      </c>
      <c r="CB75" s="73">
        <v>0</v>
      </c>
      <c r="CC75" s="73">
        <v>0</v>
      </c>
      <c r="CD75" s="73">
        <v>0</v>
      </c>
      <c r="CE75" s="73">
        <v>0</v>
      </c>
      <c r="CF75" s="73">
        <v>0</v>
      </c>
      <c r="CG75" s="73">
        <v>0</v>
      </c>
      <c r="CH75" s="73">
        <v>0</v>
      </c>
      <c r="CI75" s="73">
        <v>0</v>
      </c>
      <c r="CJ75" s="73">
        <v>0</v>
      </c>
      <c r="CK75" s="73">
        <v>0</v>
      </c>
      <c r="CL75" s="108">
        <f t="shared" si="7"/>
        <v>0</v>
      </c>
      <c r="CM75" s="73">
        <v>0</v>
      </c>
      <c r="CN75" s="73">
        <v>0</v>
      </c>
      <c r="CO75" s="108">
        <f t="shared" si="8"/>
        <v>0</v>
      </c>
      <c r="CP75" s="73">
        <v>0</v>
      </c>
      <c r="CQ75" s="73" t="s">
        <v>82</v>
      </c>
      <c r="CR75" s="19">
        <f t="shared" si="9"/>
        <v>0</v>
      </c>
    </row>
    <row r="76" spans="1:96" ht="45" customHeight="1" x14ac:dyDescent="0.25">
      <c r="A76" s="75" t="s">
        <v>203</v>
      </c>
      <c r="B76" s="76" t="s">
        <v>204</v>
      </c>
      <c r="C76" s="77" t="s">
        <v>88</v>
      </c>
      <c r="D76" s="45" t="s">
        <v>82</v>
      </c>
      <c r="E76" s="45" t="s">
        <v>82</v>
      </c>
      <c r="F76" s="44" t="s">
        <v>82</v>
      </c>
      <c r="G76" s="45"/>
      <c r="H76" s="44">
        <f>H77+H79</f>
        <v>0</v>
      </c>
      <c r="I76" s="44">
        <f t="shared" ref="I76:BT76" si="87">I77+I79</f>
        <v>0</v>
      </c>
      <c r="J76" s="44" t="str">
        <f t="shared" ref="I76:BT77" si="88">J77</f>
        <v>нд</v>
      </c>
      <c r="K76" s="44">
        <f t="shared" ref="K76:L76" si="89">K77+K79</f>
        <v>5.488854E-2</v>
      </c>
      <c r="L76" s="44">
        <f t="shared" si="89"/>
        <v>0.67641405600000004</v>
      </c>
      <c r="M76" s="44" t="s">
        <v>82</v>
      </c>
      <c r="N76" s="1" t="s">
        <v>82</v>
      </c>
      <c r="O76" s="44" t="str">
        <f t="shared" si="88"/>
        <v xml:space="preserve">нд </v>
      </c>
      <c r="P76" s="110">
        <f>I76</f>
        <v>0</v>
      </c>
      <c r="Q76" s="110">
        <f>I76</f>
        <v>0</v>
      </c>
      <c r="R76" s="110">
        <f>L76</f>
        <v>0.67641405600000004</v>
      </c>
      <c r="S76" s="110">
        <f>L76</f>
        <v>0.67641405600000004</v>
      </c>
      <c r="T76" s="110">
        <f t="shared" si="1"/>
        <v>0</v>
      </c>
      <c r="U76" s="110">
        <f t="shared" si="2"/>
        <v>0.67641405600000004</v>
      </c>
      <c r="V76" s="110">
        <f t="shared" si="3"/>
        <v>0</v>
      </c>
      <c r="W76" s="110">
        <f t="shared" si="4"/>
        <v>0</v>
      </c>
      <c r="X76" s="110">
        <f t="shared" si="5"/>
        <v>0.67641405600000004</v>
      </c>
      <c r="Y76" s="44">
        <f t="shared" si="87"/>
        <v>0</v>
      </c>
      <c r="Z76" s="44">
        <f t="shared" si="87"/>
        <v>0</v>
      </c>
      <c r="AA76" s="44">
        <f t="shared" si="87"/>
        <v>0</v>
      </c>
      <c r="AB76" s="44">
        <f t="shared" si="87"/>
        <v>0</v>
      </c>
      <c r="AC76" s="44">
        <f t="shared" si="87"/>
        <v>0</v>
      </c>
      <c r="AD76" s="45" t="s">
        <v>82</v>
      </c>
      <c r="AE76" s="45" t="s">
        <v>82</v>
      </c>
      <c r="AF76" s="45" t="s">
        <v>82</v>
      </c>
      <c r="AG76" s="45" t="s">
        <v>82</v>
      </c>
      <c r="AH76" s="45" t="s">
        <v>82</v>
      </c>
      <c r="AI76" s="44">
        <f t="shared" si="87"/>
        <v>0</v>
      </c>
      <c r="AJ76" s="44">
        <f t="shared" si="87"/>
        <v>0</v>
      </c>
      <c r="AK76" s="44">
        <f t="shared" si="87"/>
        <v>0</v>
      </c>
      <c r="AL76" s="44">
        <f t="shared" si="87"/>
        <v>0</v>
      </c>
      <c r="AM76" s="44">
        <f t="shared" si="87"/>
        <v>0</v>
      </c>
      <c r="AN76" s="44">
        <f t="shared" si="87"/>
        <v>0.67641405600000004</v>
      </c>
      <c r="AO76" s="44">
        <f t="shared" si="87"/>
        <v>0</v>
      </c>
      <c r="AP76" s="44">
        <f t="shared" si="87"/>
        <v>0</v>
      </c>
      <c r="AQ76" s="44">
        <f>AQ77+AQ79</f>
        <v>0.67641405600000004</v>
      </c>
      <c r="AR76" s="44">
        <f t="shared" si="87"/>
        <v>0</v>
      </c>
      <c r="AS76" s="44">
        <f t="shared" si="87"/>
        <v>0</v>
      </c>
      <c r="AT76" s="44">
        <f t="shared" si="87"/>
        <v>0</v>
      </c>
      <c r="AU76" s="44">
        <f t="shared" si="87"/>
        <v>0</v>
      </c>
      <c r="AV76" s="44">
        <f t="shared" si="87"/>
        <v>0</v>
      </c>
      <c r="AW76" s="44">
        <f t="shared" si="87"/>
        <v>0</v>
      </c>
      <c r="AX76" s="44">
        <f t="shared" si="87"/>
        <v>0</v>
      </c>
      <c r="AY76" s="44">
        <f t="shared" si="87"/>
        <v>0</v>
      </c>
      <c r="AZ76" s="44">
        <f t="shared" si="87"/>
        <v>0</v>
      </c>
      <c r="BA76" s="44">
        <f t="shared" si="87"/>
        <v>0</v>
      </c>
      <c r="BB76" s="44">
        <f t="shared" si="87"/>
        <v>0</v>
      </c>
      <c r="BC76" s="44">
        <f t="shared" si="87"/>
        <v>0</v>
      </c>
      <c r="BD76" s="44">
        <f t="shared" si="87"/>
        <v>0</v>
      </c>
      <c r="BE76" s="44">
        <f t="shared" si="87"/>
        <v>0</v>
      </c>
      <c r="BF76" s="44">
        <f t="shared" si="87"/>
        <v>0</v>
      </c>
      <c r="BG76" s="44">
        <f t="shared" si="87"/>
        <v>0</v>
      </c>
      <c r="BH76" s="44">
        <f t="shared" si="87"/>
        <v>0</v>
      </c>
      <c r="BI76" s="44">
        <f t="shared" si="87"/>
        <v>0</v>
      </c>
      <c r="BJ76" s="44">
        <f t="shared" si="87"/>
        <v>0</v>
      </c>
      <c r="BK76" s="44">
        <f t="shared" si="87"/>
        <v>0</v>
      </c>
      <c r="BL76" s="44">
        <f t="shared" si="87"/>
        <v>0</v>
      </c>
      <c r="BM76" s="44">
        <f t="shared" si="87"/>
        <v>0</v>
      </c>
      <c r="BN76" s="44">
        <f t="shared" si="87"/>
        <v>0</v>
      </c>
      <c r="BO76" s="44">
        <f t="shared" si="87"/>
        <v>0</v>
      </c>
      <c r="BP76" s="44">
        <f t="shared" si="87"/>
        <v>0</v>
      </c>
      <c r="BQ76" s="44">
        <f t="shared" si="87"/>
        <v>0</v>
      </c>
      <c r="BR76" s="44">
        <f t="shared" si="87"/>
        <v>0</v>
      </c>
      <c r="BS76" s="44">
        <f t="shared" si="87"/>
        <v>0</v>
      </c>
      <c r="BT76" s="44">
        <f t="shared" si="87"/>
        <v>0</v>
      </c>
      <c r="BU76" s="44">
        <f t="shared" ref="BU76:CQ76" si="90">BU77+BU79</f>
        <v>0</v>
      </c>
      <c r="BV76" s="44">
        <f t="shared" si="90"/>
        <v>0</v>
      </c>
      <c r="BW76" s="44">
        <f t="shared" si="90"/>
        <v>0</v>
      </c>
      <c r="BX76" s="44">
        <f t="shared" si="90"/>
        <v>0</v>
      </c>
      <c r="BY76" s="44">
        <f t="shared" si="90"/>
        <v>0</v>
      </c>
      <c r="BZ76" s="44">
        <f t="shared" si="90"/>
        <v>0</v>
      </c>
      <c r="CA76" s="44">
        <f t="shared" si="90"/>
        <v>0</v>
      </c>
      <c r="CB76" s="44">
        <f t="shared" si="90"/>
        <v>0</v>
      </c>
      <c r="CC76" s="44">
        <f t="shared" si="90"/>
        <v>0</v>
      </c>
      <c r="CD76" s="44">
        <f t="shared" si="90"/>
        <v>0</v>
      </c>
      <c r="CE76" s="44">
        <f t="shared" si="90"/>
        <v>0</v>
      </c>
      <c r="CF76" s="44">
        <f t="shared" si="90"/>
        <v>0</v>
      </c>
      <c r="CG76" s="44">
        <f t="shared" si="90"/>
        <v>0</v>
      </c>
      <c r="CH76" s="44">
        <f t="shared" si="90"/>
        <v>0</v>
      </c>
      <c r="CI76" s="44">
        <f t="shared" si="90"/>
        <v>0</v>
      </c>
      <c r="CJ76" s="44">
        <f t="shared" si="90"/>
        <v>0</v>
      </c>
      <c r="CK76" s="44">
        <f t="shared" si="90"/>
        <v>0</v>
      </c>
      <c r="CL76" s="110">
        <f t="shared" si="7"/>
        <v>0.67641405600000004</v>
      </c>
      <c r="CM76" s="44">
        <f t="shared" si="90"/>
        <v>0</v>
      </c>
      <c r="CN76" s="44">
        <f t="shared" si="90"/>
        <v>0</v>
      </c>
      <c r="CO76" s="110">
        <f t="shared" si="8"/>
        <v>0.67641405600000004</v>
      </c>
      <c r="CP76" s="44">
        <f t="shared" si="90"/>
        <v>0</v>
      </c>
      <c r="CQ76" s="44" t="e">
        <f t="shared" si="90"/>
        <v>#VALUE!</v>
      </c>
      <c r="CR76" s="19">
        <f t="shared" si="9"/>
        <v>0</v>
      </c>
    </row>
    <row r="77" spans="1:96" ht="45" customHeight="1" x14ac:dyDescent="0.25">
      <c r="A77" s="75" t="s">
        <v>205</v>
      </c>
      <c r="B77" s="76" t="s">
        <v>206</v>
      </c>
      <c r="C77" s="77" t="s">
        <v>88</v>
      </c>
      <c r="D77" s="45" t="s">
        <v>82</v>
      </c>
      <c r="E77" s="45" t="s">
        <v>82</v>
      </c>
      <c r="F77" s="44" t="s">
        <v>82</v>
      </c>
      <c r="G77" s="45">
        <v>0</v>
      </c>
      <c r="H77" s="44">
        <f>H78</f>
        <v>0</v>
      </c>
      <c r="I77" s="44">
        <f t="shared" si="88"/>
        <v>0</v>
      </c>
      <c r="J77" s="44" t="str">
        <f t="shared" si="88"/>
        <v>нд</v>
      </c>
      <c r="K77" s="44">
        <f>K78</f>
        <v>5.488854E-2</v>
      </c>
      <c r="L77" s="44">
        <f>L78</f>
        <v>0.67641405600000004</v>
      </c>
      <c r="M77" s="44" t="s">
        <v>82</v>
      </c>
      <c r="N77" s="1" t="s">
        <v>82</v>
      </c>
      <c r="O77" s="44" t="str">
        <f t="shared" si="88"/>
        <v xml:space="preserve">нд </v>
      </c>
      <c r="P77" s="110">
        <f>I77</f>
        <v>0</v>
      </c>
      <c r="Q77" s="110">
        <f>I77</f>
        <v>0</v>
      </c>
      <c r="R77" s="110">
        <f>L77</f>
        <v>0.67641405600000004</v>
      </c>
      <c r="S77" s="110">
        <f>L77</f>
        <v>0.67641405600000004</v>
      </c>
      <c r="T77" s="110">
        <f t="shared" si="1"/>
        <v>0</v>
      </c>
      <c r="U77" s="110">
        <f t="shared" si="2"/>
        <v>0.67641405600000004</v>
      </c>
      <c r="V77" s="110">
        <f t="shared" si="3"/>
        <v>0</v>
      </c>
      <c r="W77" s="110">
        <f t="shared" si="4"/>
        <v>0</v>
      </c>
      <c r="X77" s="110">
        <f t="shared" si="5"/>
        <v>0.67641405600000004</v>
      </c>
      <c r="Y77" s="44">
        <f t="shared" si="88"/>
        <v>0</v>
      </c>
      <c r="Z77" s="44">
        <f t="shared" si="88"/>
        <v>0</v>
      </c>
      <c r="AA77" s="44">
        <f t="shared" si="88"/>
        <v>0</v>
      </c>
      <c r="AB77" s="44">
        <f t="shared" si="88"/>
        <v>0</v>
      </c>
      <c r="AC77" s="44">
        <f t="shared" si="88"/>
        <v>0</v>
      </c>
      <c r="AD77" s="45" t="s">
        <v>82</v>
      </c>
      <c r="AE77" s="45" t="s">
        <v>82</v>
      </c>
      <c r="AF77" s="45" t="s">
        <v>82</v>
      </c>
      <c r="AG77" s="45" t="s">
        <v>82</v>
      </c>
      <c r="AH77" s="45" t="s">
        <v>82</v>
      </c>
      <c r="AI77" s="44">
        <f t="shared" si="88"/>
        <v>0</v>
      </c>
      <c r="AJ77" s="44">
        <f t="shared" si="88"/>
        <v>0</v>
      </c>
      <c r="AK77" s="44">
        <f t="shared" si="88"/>
        <v>0</v>
      </c>
      <c r="AL77" s="44">
        <f t="shared" si="88"/>
        <v>0</v>
      </c>
      <c r="AM77" s="44">
        <f t="shared" si="88"/>
        <v>0</v>
      </c>
      <c r="AN77" s="44">
        <f t="shared" si="88"/>
        <v>0.67641405600000004</v>
      </c>
      <c r="AO77" s="44">
        <f t="shared" si="88"/>
        <v>0</v>
      </c>
      <c r="AP77" s="44">
        <f t="shared" si="88"/>
        <v>0</v>
      </c>
      <c r="AQ77" s="44">
        <f t="shared" si="88"/>
        <v>0.67641405600000004</v>
      </c>
      <c r="AR77" s="44">
        <f t="shared" si="88"/>
        <v>0</v>
      </c>
      <c r="AS77" s="44">
        <f t="shared" si="88"/>
        <v>0</v>
      </c>
      <c r="AT77" s="44">
        <f t="shared" si="88"/>
        <v>0</v>
      </c>
      <c r="AU77" s="44">
        <f t="shared" si="88"/>
        <v>0</v>
      </c>
      <c r="AV77" s="44">
        <f t="shared" si="88"/>
        <v>0</v>
      </c>
      <c r="AW77" s="44">
        <f t="shared" si="88"/>
        <v>0</v>
      </c>
      <c r="AX77" s="44">
        <f t="shared" si="88"/>
        <v>0</v>
      </c>
      <c r="AY77" s="44">
        <f t="shared" si="88"/>
        <v>0</v>
      </c>
      <c r="AZ77" s="44">
        <f t="shared" si="88"/>
        <v>0</v>
      </c>
      <c r="BA77" s="44">
        <f t="shared" si="88"/>
        <v>0</v>
      </c>
      <c r="BB77" s="44">
        <f t="shared" si="88"/>
        <v>0</v>
      </c>
      <c r="BC77" s="44">
        <f t="shared" si="88"/>
        <v>0</v>
      </c>
      <c r="BD77" s="44">
        <f t="shared" si="88"/>
        <v>0</v>
      </c>
      <c r="BE77" s="44">
        <f t="shared" si="88"/>
        <v>0</v>
      </c>
      <c r="BF77" s="44">
        <f t="shared" si="88"/>
        <v>0</v>
      </c>
      <c r="BG77" s="44">
        <f t="shared" si="88"/>
        <v>0</v>
      </c>
      <c r="BH77" s="44">
        <f t="shared" si="88"/>
        <v>0</v>
      </c>
      <c r="BI77" s="44">
        <f t="shared" si="88"/>
        <v>0</v>
      </c>
      <c r="BJ77" s="44">
        <f t="shared" si="88"/>
        <v>0</v>
      </c>
      <c r="BK77" s="44">
        <f t="shared" si="88"/>
        <v>0</v>
      </c>
      <c r="BL77" s="44">
        <f t="shared" si="88"/>
        <v>0</v>
      </c>
      <c r="BM77" s="44">
        <f t="shared" si="88"/>
        <v>0</v>
      </c>
      <c r="BN77" s="44">
        <f t="shared" si="88"/>
        <v>0</v>
      </c>
      <c r="BO77" s="44">
        <f t="shared" si="88"/>
        <v>0</v>
      </c>
      <c r="BP77" s="44">
        <f t="shared" si="88"/>
        <v>0</v>
      </c>
      <c r="BQ77" s="44">
        <f t="shared" si="88"/>
        <v>0</v>
      </c>
      <c r="BR77" s="44">
        <f t="shared" si="88"/>
        <v>0</v>
      </c>
      <c r="BS77" s="44">
        <f t="shared" si="88"/>
        <v>0</v>
      </c>
      <c r="BT77" s="44">
        <f t="shared" si="88"/>
        <v>0</v>
      </c>
      <c r="BU77" s="44">
        <f t="shared" ref="BU77:CQ77" si="91">BU78</f>
        <v>0</v>
      </c>
      <c r="BV77" s="44">
        <f t="shared" si="91"/>
        <v>0</v>
      </c>
      <c r="BW77" s="44">
        <f t="shared" si="91"/>
        <v>0</v>
      </c>
      <c r="BX77" s="44">
        <f t="shared" si="91"/>
        <v>0</v>
      </c>
      <c r="BY77" s="44">
        <f t="shared" si="91"/>
        <v>0</v>
      </c>
      <c r="BZ77" s="44">
        <f t="shared" si="91"/>
        <v>0</v>
      </c>
      <c r="CA77" s="44">
        <f t="shared" si="91"/>
        <v>0</v>
      </c>
      <c r="CB77" s="44">
        <f t="shared" si="91"/>
        <v>0</v>
      </c>
      <c r="CC77" s="44">
        <f t="shared" si="91"/>
        <v>0</v>
      </c>
      <c r="CD77" s="44">
        <f t="shared" si="91"/>
        <v>0</v>
      </c>
      <c r="CE77" s="44">
        <f t="shared" si="91"/>
        <v>0</v>
      </c>
      <c r="CF77" s="44">
        <f t="shared" si="91"/>
        <v>0</v>
      </c>
      <c r="CG77" s="44">
        <f t="shared" si="91"/>
        <v>0</v>
      </c>
      <c r="CH77" s="44">
        <f t="shared" si="91"/>
        <v>0</v>
      </c>
      <c r="CI77" s="44">
        <f t="shared" si="91"/>
        <v>0</v>
      </c>
      <c r="CJ77" s="44">
        <f t="shared" si="91"/>
        <v>0</v>
      </c>
      <c r="CK77" s="44">
        <f t="shared" si="91"/>
        <v>0</v>
      </c>
      <c r="CL77" s="110">
        <f t="shared" si="7"/>
        <v>0.67641405600000004</v>
      </c>
      <c r="CM77" s="44">
        <f t="shared" si="91"/>
        <v>0</v>
      </c>
      <c r="CN77" s="44">
        <f t="shared" si="91"/>
        <v>0</v>
      </c>
      <c r="CO77" s="110">
        <f t="shared" si="8"/>
        <v>0.67641405600000004</v>
      </c>
      <c r="CP77" s="44">
        <f t="shared" si="91"/>
        <v>0</v>
      </c>
      <c r="CQ77" s="122">
        <f t="shared" si="91"/>
        <v>0</v>
      </c>
      <c r="CR77" s="19">
        <f t="shared" si="9"/>
        <v>0</v>
      </c>
    </row>
    <row r="78" spans="1:96" s="121" customFormat="1" ht="45" customHeight="1" x14ac:dyDescent="0.25">
      <c r="A78" s="111" t="s">
        <v>249</v>
      </c>
      <c r="B78" s="112" t="s">
        <v>241</v>
      </c>
      <c r="C78" s="113" t="s">
        <v>250</v>
      </c>
      <c r="D78" s="45" t="s">
        <v>84</v>
      </c>
      <c r="E78" s="115">
        <v>2023</v>
      </c>
      <c r="F78" s="114" t="s">
        <v>82</v>
      </c>
      <c r="G78" s="115">
        <v>2023</v>
      </c>
      <c r="H78" s="114">
        <v>0</v>
      </c>
      <c r="I78" s="114">
        <v>0</v>
      </c>
      <c r="J78" s="114" t="s">
        <v>82</v>
      </c>
      <c r="K78" s="45">
        <f>0.04574045*1.2</f>
        <v>5.488854E-2</v>
      </c>
      <c r="L78" s="45">
        <v>0.67641405600000004</v>
      </c>
      <c r="M78" s="132">
        <v>44593</v>
      </c>
      <c r="N78" s="1" t="s">
        <v>82</v>
      </c>
      <c r="O78" s="115" t="s">
        <v>83</v>
      </c>
      <c r="P78" s="131">
        <f>I78</f>
        <v>0</v>
      </c>
      <c r="Q78" s="131">
        <f>I78</f>
        <v>0</v>
      </c>
      <c r="R78" s="131">
        <f>L78</f>
        <v>0.67641405600000004</v>
      </c>
      <c r="S78" s="131">
        <f>L78</f>
        <v>0.67641405600000004</v>
      </c>
      <c r="T78" s="131">
        <f t="shared" si="1"/>
        <v>0</v>
      </c>
      <c r="U78" s="131">
        <f t="shared" si="2"/>
        <v>0.67641405600000004</v>
      </c>
      <c r="V78" s="131">
        <f t="shared" si="3"/>
        <v>0</v>
      </c>
      <c r="W78" s="131">
        <f t="shared" si="4"/>
        <v>0</v>
      </c>
      <c r="X78" s="131">
        <f t="shared" si="5"/>
        <v>0.67641405600000004</v>
      </c>
      <c r="Y78" s="115">
        <f t="shared" ref="Y78" si="92">Z78+AB78+AC78</f>
        <v>0</v>
      </c>
      <c r="Z78" s="115">
        <v>0</v>
      </c>
      <c r="AA78" s="115">
        <v>0</v>
      </c>
      <c r="AB78" s="115">
        <v>0</v>
      </c>
      <c r="AC78" s="115">
        <v>0</v>
      </c>
      <c r="AD78" s="115" t="s">
        <v>82</v>
      </c>
      <c r="AE78" s="115" t="s">
        <v>82</v>
      </c>
      <c r="AF78" s="115" t="s">
        <v>82</v>
      </c>
      <c r="AG78" s="115" t="s">
        <v>82</v>
      </c>
      <c r="AH78" s="115" t="s">
        <v>82</v>
      </c>
      <c r="AI78" s="114">
        <f t="shared" ref="AI78" si="93">AJ78+AK78+AL78+AM78</f>
        <v>0</v>
      </c>
      <c r="AJ78" s="115">
        <v>0</v>
      </c>
      <c r="AK78" s="115">
        <v>0</v>
      </c>
      <c r="AL78" s="114">
        <v>0</v>
      </c>
      <c r="AM78" s="115">
        <v>0</v>
      </c>
      <c r="AN78" s="115">
        <f t="shared" si="82"/>
        <v>0.67641405600000004</v>
      </c>
      <c r="AO78" s="115">
        <v>0</v>
      </c>
      <c r="AP78" s="115">
        <v>0</v>
      </c>
      <c r="AQ78" s="115">
        <f>0.56367838*1.2</f>
        <v>0.67641405600000004</v>
      </c>
      <c r="AR78" s="115">
        <v>0</v>
      </c>
      <c r="AS78" s="114">
        <f t="shared" si="19"/>
        <v>0</v>
      </c>
      <c r="AT78" s="115">
        <v>0</v>
      </c>
      <c r="AU78" s="114">
        <v>0</v>
      </c>
      <c r="AV78" s="114">
        <v>0</v>
      </c>
      <c r="AW78" s="114">
        <v>0</v>
      </c>
      <c r="AX78" s="115">
        <v>0</v>
      </c>
      <c r="AY78" s="114">
        <v>0</v>
      </c>
      <c r="AZ78" s="115">
        <v>0</v>
      </c>
      <c r="BA78" s="114">
        <v>0</v>
      </c>
      <c r="BB78" s="115">
        <v>0</v>
      </c>
      <c r="BC78" s="114">
        <f t="shared" si="20"/>
        <v>0</v>
      </c>
      <c r="BD78" s="115">
        <v>0</v>
      </c>
      <c r="BE78" s="114">
        <v>0</v>
      </c>
      <c r="BF78" s="114">
        <v>0</v>
      </c>
      <c r="BG78" s="114">
        <v>0</v>
      </c>
      <c r="BH78" s="115">
        <v>0</v>
      </c>
      <c r="BI78" s="114">
        <v>0</v>
      </c>
      <c r="BJ78" s="115">
        <v>0</v>
      </c>
      <c r="BK78" s="114">
        <v>0</v>
      </c>
      <c r="BL78" s="115">
        <v>0</v>
      </c>
      <c r="BM78" s="114">
        <f t="shared" si="21"/>
        <v>0</v>
      </c>
      <c r="BN78" s="115">
        <v>0</v>
      </c>
      <c r="BO78" s="114">
        <v>0</v>
      </c>
      <c r="BP78" s="114">
        <v>0</v>
      </c>
      <c r="BQ78" s="114">
        <v>0</v>
      </c>
      <c r="BR78" s="115">
        <v>0</v>
      </c>
      <c r="BS78" s="114">
        <v>0</v>
      </c>
      <c r="BT78" s="115">
        <v>0</v>
      </c>
      <c r="BU78" s="114">
        <v>0</v>
      </c>
      <c r="BV78" s="115">
        <v>0</v>
      </c>
      <c r="BW78" s="114">
        <f t="shared" si="22"/>
        <v>0</v>
      </c>
      <c r="BX78" s="115">
        <v>0</v>
      </c>
      <c r="BY78" s="114">
        <v>0</v>
      </c>
      <c r="BZ78" s="114">
        <v>0</v>
      </c>
      <c r="CA78" s="114">
        <v>0</v>
      </c>
      <c r="CB78" s="115"/>
      <c r="CC78" s="115"/>
      <c r="CD78" s="115"/>
      <c r="CE78" s="115"/>
      <c r="CF78" s="115"/>
      <c r="CG78" s="115">
        <f t="shared" ref="CG78" si="94">CH78+CI78+CJ78+CK78</f>
        <v>0</v>
      </c>
      <c r="CH78" s="115">
        <f t="shared" ref="CH78" si="95">AJ78+AT78+BN78+BX78</f>
        <v>0</v>
      </c>
      <c r="CI78" s="115">
        <f t="shared" ref="CI78" si="96">AK78+AU78+BE78+BO78+BY78</f>
        <v>0</v>
      </c>
      <c r="CJ78" s="115">
        <f t="shared" ref="CJ78" si="97">AL78+AV78+BP78+BZ78</f>
        <v>0</v>
      </c>
      <c r="CK78" s="115">
        <f t="shared" ref="CK78" si="98">AM78+AW78+BG78+BQ78+CA78</f>
        <v>0</v>
      </c>
      <c r="CL78" s="131">
        <f t="shared" si="7"/>
        <v>0.67641405600000004</v>
      </c>
      <c r="CM78" s="115">
        <f t="shared" ref="CM78" si="99">AO78</f>
        <v>0</v>
      </c>
      <c r="CN78" s="115">
        <f t="shared" ref="CN78" si="100">AP78</f>
        <v>0</v>
      </c>
      <c r="CO78" s="131">
        <f t="shared" si="8"/>
        <v>0.67641405600000004</v>
      </c>
      <c r="CP78" s="115">
        <f t="shared" ref="CP78" si="101">AR78</f>
        <v>0</v>
      </c>
      <c r="CQ78" s="115"/>
      <c r="CR78" s="19">
        <f t="shared" si="9"/>
        <v>0</v>
      </c>
    </row>
    <row r="79" spans="1:96" ht="45" customHeight="1" x14ac:dyDescent="0.25">
      <c r="A79" s="75" t="s">
        <v>207</v>
      </c>
      <c r="B79" s="76" t="s">
        <v>208</v>
      </c>
      <c r="C79" s="77" t="s">
        <v>88</v>
      </c>
      <c r="D79" s="45" t="s">
        <v>82</v>
      </c>
      <c r="E79" s="45" t="s">
        <v>82</v>
      </c>
      <c r="F79" s="44" t="s">
        <v>82</v>
      </c>
      <c r="G79" s="45">
        <v>0</v>
      </c>
      <c r="H79" s="44">
        <v>0</v>
      </c>
      <c r="I79" s="44">
        <v>0</v>
      </c>
      <c r="J79" s="45" t="s">
        <v>82</v>
      </c>
      <c r="K79" s="142">
        <v>0</v>
      </c>
      <c r="L79" s="44">
        <v>0</v>
      </c>
      <c r="M79" s="45" t="s">
        <v>83</v>
      </c>
      <c r="N79" s="1" t="s">
        <v>82</v>
      </c>
      <c r="O79" s="45" t="s">
        <v>83</v>
      </c>
      <c r="P79" s="110">
        <f t="shared" ref="P79:P87" si="102">I79</f>
        <v>0</v>
      </c>
      <c r="Q79" s="110">
        <f t="shared" ref="Q79:Q87" si="103">I79</f>
        <v>0</v>
      </c>
      <c r="R79" s="110">
        <f t="shared" ref="R79:R87" si="104">L79</f>
        <v>0</v>
      </c>
      <c r="S79" s="110">
        <f t="shared" ref="S79:S87" si="105">L79</f>
        <v>0</v>
      </c>
      <c r="T79" s="110">
        <f t="shared" ref="T79:T87" si="106">Q79</f>
        <v>0</v>
      </c>
      <c r="U79" s="110">
        <f t="shared" ref="U79:U87" si="107">S79</f>
        <v>0</v>
      </c>
      <c r="V79" s="110">
        <f t="shared" ref="V79:V87" si="108">Q79</f>
        <v>0</v>
      </c>
      <c r="W79" s="110">
        <f t="shared" ref="W79:W87" si="109">Q79</f>
        <v>0</v>
      </c>
      <c r="X79" s="110">
        <f t="shared" ref="X79:X87" si="110">U79</f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 t="s">
        <v>82</v>
      </c>
      <c r="AE79" s="45" t="s">
        <v>82</v>
      </c>
      <c r="AF79" s="45" t="s">
        <v>82</v>
      </c>
      <c r="AG79" s="45" t="s">
        <v>82</v>
      </c>
      <c r="AH79" s="45" t="s">
        <v>82</v>
      </c>
      <c r="AI79" s="44">
        <v>0</v>
      </c>
      <c r="AJ79" s="45">
        <v>0</v>
      </c>
      <c r="AK79" s="45">
        <v>0</v>
      </c>
      <c r="AL79" s="44">
        <v>0</v>
      </c>
      <c r="AM79" s="45">
        <v>0</v>
      </c>
      <c r="AN79" s="45">
        <f t="shared" si="82"/>
        <v>0</v>
      </c>
      <c r="AO79" s="45">
        <v>0</v>
      </c>
      <c r="AP79" s="45">
        <v>0</v>
      </c>
      <c r="AQ79" s="45">
        <v>0</v>
      </c>
      <c r="AR79" s="45">
        <v>0</v>
      </c>
      <c r="AS79" s="44">
        <f t="shared" ref="AS79:AS87" si="111">AT79+AU79+AV79+AW79</f>
        <v>0</v>
      </c>
      <c r="AT79" s="45">
        <v>0</v>
      </c>
      <c r="AU79" s="45">
        <v>0</v>
      </c>
      <c r="AV79" s="44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4">
        <f t="shared" ref="BC79:BC87" si="112">BD79+BE79+BF79+BG79</f>
        <v>0</v>
      </c>
      <c r="BD79" s="45">
        <v>0</v>
      </c>
      <c r="BE79" s="45">
        <v>0</v>
      </c>
      <c r="BF79" s="44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4">
        <f t="shared" ref="BM79:BM87" si="113">BN79+BO79+BP79+BQ79</f>
        <v>0</v>
      </c>
      <c r="BN79" s="45">
        <v>0</v>
      </c>
      <c r="BO79" s="45">
        <v>0</v>
      </c>
      <c r="BP79" s="44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5">
        <v>0</v>
      </c>
      <c r="BW79" s="44">
        <f t="shared" ref="BW79:BW87" si="114">BX79+BY79+BZ79+CA79</f>
        <v>0</v>
      </c>
      <c r="BX79" s="45">
        <v>0</v>
      </c>
      <c r="BY79" s="45">
        <v>0</v>
      </c>
      <c r="BZ79" s="44">
        <v>0</v>
      </c>
      <c r="CA79" s="45">
        <v>0</v>
      </c>
      <c r="CB79" s="45">
        <v>0</v>
      </c>
      <c r="CC79" s="45">
        <v>0</v>
      </c>
      <c r="CD79" s="45">
        <v>0</v>
      </c>
      <c r="CE79" s="45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110">
        <f t="shared" ref="CL79:CL87" si="115">CM79+CN79+CO79+CP79</f>
        <v>0</v>
      </c>
      <c r="CM79" s="45">
        <v>0</v>
      </c>
      <c r="CN79" s="45">
        <v>0</v>
      </c>
      <c r="CO79" s="110">
        <f t="shared" ref="CO79:CO87" si="116">CJ79+BZ79+BP79+BF79+AV79+AQ79</f>
        <v>0</v>
      </c>
      <c r="CP79" s="45">
        <v>0</v>
      </c>
      <c r="CQ79" s="45" t="s">
        <v>82</v>
      </c>
      <c r="CR79" s="19">
        <f t="shared" ref="CR79:CR87" si="117">CO79-X79</f>
        <v>0</v>
      </c>
    </row>
    <row r="80" spans="1:96" ht="45" hidden="1" customHeight="1" outlineLevel="1" x14ac:dyDescent="0.25">
      <c r="A80" s="56" t="s">
        <v>209</v>
      </c>
      <c r="B80" s="53" t="s">
        <v>210</v>
      </c>
      <c r="C80" s="52" t="s">
        <v>211</v>
      </c>
      <c r="D80" s="54" t="s">
        <v>84</v>
      </c>
      <c r="E80" s="55">
        <v>2023</v>
      </c>
      <c r="F80" s="21">
        <v>2023</v>
      </c>
      <c r="G80" s="24" t="s">
        <v>82</v>
      </c>
      <c r="H80" s="25">
        <v>0.29891375999999997</v>
      </c>
      <c r="I80" s="1">
        <v>0</v>
      </c>
      <c r="J80" s="22">
        <v>44593</v>
      </c>
      <c r="K80" s="142" t="s">
        <v>82</v>
      </c>
      <c r="L80" s="44">
        <v>0</v>
      </c>
      <c r="M80" s="20" t="s">
        <v>83</v>
      </c>
      <c r="N80" s="1" t="s">
        <v>82</v>
      </c>
      <c r="O80" s="20" t="s">
        <v>83</v>
      </c>
      <c r="P80" s="2">
        <f t="shared" si="102"/>
        <v>0</v>
      </c>
      <c r="Q80" s="2">
        <f t="shared" si="103"/>
        <v>0</v>
      </c>
      <c r="R80" s="2">
        <f t="shared" si="104"/>
        <v>0</v>
      </c>
      <c r="S80" s="2">
        <f t="shared" si="105"/>
        <v>0</v>
      </c>
      <c r="T80" s="2">
        <f t="shared" si="106"/>
        <v>0</v>
      </c>
      <c r="U80" s="2">
        <f t="shared" si="107"/>
        <v>0</v>
      </c>
      <c r="V80" s="2">
        <f t="shared" si="108"/>
        <v>0</v>
      </c>
      <c r="W80" s="2">
        <f t="shared" si="109"/>
        <v>0</v>
      </c>
      <c r="X80" s="2">
        <f t="shared" si="110"/>
        <v>0</v>
      </c>
      <c r="Y80" s="20">
        <v>0</v>
      </c>
      <c r="Z80" s="20">
        <v>0</v>
      </c>
      <c r="AA80" s="20">
        <v>0</v>
      </c>
      <c r="AB80" s="20">
        <v>0</v>
      </c>
      <c r="AC80" s="20">
        <v>0</v>
      </c>
      <c r="AD80" s="63" t="s">
        <v>82</v>
      </c>
      <c r="AE80" s="63" t="s">
        <v>82</v>
      </c>
      <c r="AF80" s="63" t="s">
        <v>82</v>
      </c>
      <c r="AG80" s="63" t="s">
        <v>82</v>
      </c>
      <c r="AH80" s="63" t="s">
        <v>82</v>
      </c>
      <c r="AI80" s="44">
        <v>0</v>
      </c>
      <c r="AJ80" s="45">
        <v>0</v>
      </c>
      <c r="AK80" s="45">
        <v>0</v>
      </c>
      <c r="AL80" s="44">
        <v>0</v>
      </c>
      <c r="AM80" s="45">
        <v>0</v>
      </c>
      <c r="AN80" s="37">
        <f t="shared" si="82"/>
        <v>0</v>
      </c>
      <c r="AO80" s="37">
        <v>0</v>
      </c>
      <c r="AP80" s="37">
        <v>0</v>
      </c>
      <c r="AQ80" s="37">
        <v>0</v>
      </c>
      <c r="AR80" s="37">
        <v>0</v>
      </c>
      <c r="AS80" s="1">
        <f t="shared" si="111"/>
        <v>0</v>
      </c>
      <c r="AT80" s="20">
        <v>0</v>
      </c>
      <c r="AU80" s="20">
        <v>0</v>
      </c>
      <c r="AV80" s="1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1">
        <f t="shared" si="112"/>
        <v>0</v>
      </c>
      <c r="BD80" s="20">
        <v>0</v>
      </c>
      <c r="BE80" s="20">
        <v>0</v>
      </c>
      <c r="BF80" s="1">
        <v>0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1">
        <f t="shared" si="113"/>
        <v>0</v>
      </c>
      <c r="BN80" s="20">
        <v>0</v>
      </c>
      <c r="BO80" s="20">
        <v>0</v>
      </c>
      <c r="BP80" s="1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1">
        <f t="shared" si="114"/>
        <v>0</v>
      </c>
      <c r="BX80" s="20">
        <v>0</v>
      </c>
      <c r="BY80" s="20">
        <v>0</v>
      </c>
      <c r="BZ80" s="1">
        <v>0</v>
      </c>
      <c r="CA80" s="20">
        <v>0</v>
      </c>
      <c r="CB80" s="20">
        <v>0</v>
      </c>
      <c r="CC80" s="20">
        <v>0</v>
      </c>
      <c r="CD80" s="20">
        <v>0</v>
      </c>
      <c r="CE80" s="20">
        <v>0</v>
      </c>
      <c r="CF80" s="20">
        <v>0</v>
      </c>
      <c r="CG80" s="20">
        <v>0</v>
      </c>
      <c r="CH80" s="20">
        <v>0</v>
      </c>
      <c r="CI80" s="20">
        <v>0</v>
      </c>
      <c r="CJ80" s="20">
        <v>0</v>
      </c>
      <c r="CK80" s="20">
        <v>0</v>
      </c>
      <c r="CL80" s="2">
        <f t="shared" si="115"/>
        <v>0</v>
      </c>
      <c r="CM80" s="20">
        <v>0</v>
      </c>
      <c r="CN80" s="20">
        <v>0</v>
      </c>
      <c r="CO80" s="2">
        <f t="shared" si="116"/>
        <v>0</v>
      </c>
      <c r="CP80" s="20">
        <v>0</v>
      </c>
      <c r="CQ80" s="20" t="s">
        <v>82</v>
      </c>
      <c r="CR80" s="19">
        <f t="shared" si="117"/>
        <v>0</v>
      </c>
    </row>
    <row r="81" spans="1:96" ht="28.5" hidden="1" customHeight="1" outlineLevel="1" x14ac:dyDescent="0.25">
      <c r="A81" s="56" t="s">
        <v>212</v>
      </c>
      <c r="B81" s="53" t="s">
        <v>213</v>
      </c>
      <c r="C81" s="52" t="s">
        <v>214</v>
      </c>
      <c r="D81" s="54" t="s">
        <v>84</v>
      </c>
      <c r="E81" s="55">
        <v>2026</v>
      </c>
      <c r="F81" s="21">
        <v>2027</v>
      </c>
      <c r="G81" s="24" t="s">
        <v>82</v>
      </c>
      <c r="H81" s="23">
        <v>0.81050750400000005</v>
      </c>
      <c r="I81" s="1">
        <v>0</v>
      </c>
      <c r="J81" s="22">
        <v>44593</v>
      </c>
      <c r="K81" s="142" t="s">
        <v>82</v>
      </c>
      <c r="L81" s="44">
        <v>0</v>
      </c>
      <c r="M81" s="20" t="s">
        <v>83</v>
      </c>
      <c r="N81" s="1" t="s">
        <v>82</v>
      </c>
      <c r="O81" s="20" t="s">
        <v>83</v>
      </c>
      <c r="P81" s="2">
        <f t="shared" si="102"/>
        <v>0</v>
      </c>
      <c r="Q81" s="2">
        <f t="shared" si="103"/>
        <v>0</v>
      </c>
      <c r="R81" s="2">
        <f t="shared" si="104"/>
        <v>0</v>
      </c>
      <c r="S81" s="2">
        <f t="shared" si="105"/>
        <v>0</v>
      </c>
      <c r="T81" s="2">
        <f t="shared" si="106"/>
        <v>0</v>
      </c>
      <c r="U81" s="2">
        <f t="shared" si="107"/>
        <v>0</v>
      </c>
      <c r="V81" s="2">
        <f t="shared" si="108"/>
        <v>0</v>
      </c>
      <c r="W81" s="2">
        <f t="shared" si="109"/>
        <v>0</v>
      </c>
      <c r="X81" s="2">
        <f t="shared" si="110"/>
        <v>0</v>
      </c>
      <c r="Y81" s="20">
        <v>0</v>
      </c>
      <c r="Z81" s="20">
        <v>0</v>
      </c>
      <c r="AA81" s="20">
        <v>0</v>
      </c>
      <c r="AB81" s="20">
        <v>0</v>
      </c>
      <c r="AC81" s="20">
        <v>0</v>
      </c>
      <c r="AD81" s="63" t="s">
        <v>82</v>
      </c>
      <c r="AE81" s="63" t="s">
        <v>82</v>
      </c>
      <c r="AF81" s="63" t="s">
        <v>82</v>
      </c>
      <c r="AG81" s="63" t="s">
        <v>82</v>
      </c>
      <c r="AH81" s="63" t="s">
        <v>82</v>
      </c>
      <c r="AI81" s="44">
        <v>0</v>
      </c>
      <c r="AJ81" s="45">
        <v>0</v>
      </c>
      <c r="AK81" s="45">
        <v>0</v>
      </c>
      <c r="AL81" s="44">
        <v>0</v>
      </c>
      <c r="AM81" s="45">
        <v>0</v>
      </c>
      <c r="AN81" s="37">
        <f t="shared" si="82"/>
        <v>0</v>
      </c>
      <c r="AO81" s="37">
        <v>0</v>
      </c>
      <c r="AP81" s="37">
        <v>0</v>
      </c>
      <c r="AQ81" s="37">
        <v>0</v>
      </c>
      <c r="AR81" s="37">
        <v>0</v>
      </c>
      <c r="AS81" s="1">
        <f t="shared" si="111"/>
        <v>0</v>
      </c>
      <c r="AT81" s="20">
        <v>0</v>
      </c>
      <c r="AU81" s="20">
        <v>0</v>
      </c>
      <c r="AV81" s="1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1">
        <f t="shared" si="112"/>
        <v>0</v>
      </c>
      <c r="BD81" s="20">
        <v>0</v>
      </c>
      <c r="BE81" s="20">
        <v>0</v>
      </c>
      <c r="BF81" s="1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1">
        <f t="shared" si="113"/>
        <v>0</v>
      </c>
      <c r="BN81" s="20">
        <v>0</v>
      </c>
      <c r="BO81" s="20">
        <v>0</v>
      </c>
      <c r="BP81" s="1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1">
        <f t="shared" si="114"/>
        <v>0</v>
      </c>
      <c r="BX81" s="20">
        <v>0</v>
      </c>
      <c r="BY81" s="20">
        <v>0</v>
      </c>
      <c r="BZ81" s="1">
        <v>0</v>
      </c>
      <c r="CA81" s="20">
        <v>0</v>
      </c>
      <c r="CB81" s="20">
        <v>0</v>
      </c>
      <c r="CC81" s="20">
        <v>0</v>
      </c>
      <c r="CD81" s="20">
        <v>0</v>
      </c>
      <c r="CE81" s="20">
        <v>0</v>
      </c>
      <c r="CF81" s="20">
        <v>0</v>
      </c>
      <c r="CG81" s="20">
        <v>0</v>
      </c>
      <c r="CH81" s="20">
        <v>0</v>
      </c>
      <c r="CI81" s="20">
        <v>0</v>
      </c>
      <c r="CJ81" s="20">
        <v>0</v>
      </c>
      <c r="CK81" s="20">
        <v>0</v>
      </c>
      <c r="CL81" s="2">
        <f t="shared" si="115"/>
        <v>0</v>
      </c>
      <c r="CM81" s="20">
        <v>0</v>
      </c>
      <c r="CN81" s="20">
        <v>0</v>
      </c>
      <c r="CO81" s="2">
        <f t="shared" si="116"/>
        <v>0</v>
      </c>
      <c r="CP81" s="20">
        <v>0</v>
      </c>
      <c r="CQ81" s="20" t="s">
        <v>82</v>
      </c>
      <c r="CR81" s="19">
        <f t="shared" si="117"/>
        <v>0</v>
      </c>
    </row>
    <row r="82" spans="1:96" ht="54" customHeight="1" collapsed="1" x14ac:dyDescent="0.25">
      <c r="A82" s="78" t="s">
        <v>215</v>
      </c>
      <c r="B82" s="79" t="s">
        <v>216</v>
      </c>
      <c r="C82" s="80" t="s">
        <v>88</v>
      </c>
      <c r="D82" s="81" t="s">
        <v>82</v>
      </c>
      <c r="E82" s="81" t="s">
        <v>82</v>
      </c>
      <c r="F82" s="82" t="s">
        <v>82</v>
      </c>
      <c r="G82" s="81">
        <v>0</v>
      </c>
      <c r="H82" s="82">
        <v>0</v>
      </c>
      <c r="I82" s="82">
        <v>0</v>
      </c>
      <c r="J82" s="81">
        <v>0</v>
      </c>
      <c r="K82" s="143">
        <v>0</v>
      </c>
      <c r="L82" s="82">
        <v>0</v>
      </c>
      <c r="M82" s="81" t="s">
        <v>83</v>
      </c>
      <c r="N82" s="1" t="s">
        <v>82</v>
      </c>
      <c r="O82" s="81" t="s">
        <v>83</v>
      </c>
      <c r="P82" s="116">
        <f t="shared" si="102"/>
        <v>0</v>
      </c>
      <c r="Q82" s="116">
        <f t="shared" si="103"/>
        <v>0</v>
      </c>
      <c r="R82" s="116">
        <f t="shared" si="104"/>
        <v>0</v>
      </c>
      <c r="S82" s="116">
        <f t="shared" si="105"/>
        <v>0</v>
      </c>
      <c r="T82" s="116">
        <f t="shared" si="106"/>
        <v>0</v>
      </c>
      <c r="U82" s="116">
        <f t="shared" si="107"/>
        <v>0</v>
      </c>
      <c r="V82" s="116">
        <f t="shared" si="108"/>
        <v>0</v>
      </c>
      <c r="W82" s="116">
        <f t="shared" si="109"/>
        <v>0</v>
      </c>
      <c r="X82" s="116">
        <f t="shared" si="110"/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  <c r="AD82" s="81" t="s">
        <v>82</v>
      </c>
      <c r="AE82" s="81" t="s">
        <v>82</v>
      </c>
      <c r="AF82" s="81" t="s">
        <v>82</v>
      </c>
      <c r="AG82" s="81" t="s">
        <v>82</v>
      </c>
      <c r="AH82" s="81" t="s">
        <v>82</v>
      </c>
      <c r="AI82" s="82">
        <v>0</v>
      </c>
      <c r="AJ82" s="81">
        <v>0</v>
      </c>
      <c r="AK82" s="81">
        <v>0</v>
      </c>
      <c r="AL82" s="82">
        <v>0</v>
      </c>
      <c r="AM82" s="81">
        <v>0</v>
      </c>
      <c r="AN82" s="81">
        <f t="shared" si="82"/>
        <v>0</v>
      </c>
      <c r="AO82" s="81">
        <v>0</v>
      </c>
      <c r="AP82" s="81">
        <v>0</v>
      </c>
      <c r="AQ82" s="81">
        <v>0</v>
      </c>
      <c r="AR82" s="81">
        <v>0</v>
      </c>
      <c r="AS82" s="82">
        <f t="shared" si="111"/>
        <v>0</v>
      </c>
      <c r="AT82" s="81">
        <v>0</v>
      </c>
      <c r="AU82" s="81">
        <v>0</v>
      </c>
      <c r="AV82" s="82">
        <v>0</v>
      </c>
      <c r="AW82" s="81">
        <v>0</v>
      </c>
      <c r="AX82" s="81">
        <v>0</v>
      </c>
      <c r="AY82" s="81">
        <v>0</v>
      </c>
      <c r="AZ82" s="81">
        <v>0</v>
      </c>
      <c r="BA82" s="81">
        <v>0</v>
      </c>
      <c r="BB82" s="81">
        <v>0</v>
      </c>
      <c r="BC82" s="82">
        <f t="shared" si="112"/>
        <v>0</v>
      </c>
      <c r="BD82" s="81">
        <v>0</v>
      </c>
      <c r="BE82" s="81">
        <v>0</v>
      </c>
      <c r="BF82" s="82">
        <v>0</v>
      </c>
      <c r="BG82" s="81">
        <v>0</v>
      </c>
      <c r="BH82" s="81">
        <v>0</v>
      </c>
      <c r="BI82" s="81">
        <v>0</v>
      </c>
      <c r="BJ82" s="81">
        <v>0</v>
      </c>
      <c r="BK82" s="81">
        <v>0</v>
      </c>
      <c r="BL82" s="81">
        <v>0</v>
      </c>
      <c r="BM82" s="82">
        <f t="shared" si="113"/>
        <v>0</v>
      </c>
      <c r="BN82" s="81">
        <v>0</v>
      </c>
      <c r="BO82" s="81">
        <v>0</v>
      </c>
      <c r="BP82" s="82">
        <v>0</v>
      </c>
      <c r="BQ82" s="81">
        <v>0</v>
      </c>
      <c r="BR82" s="81">
        <v>0</v>
      </c>
      <c r="BS82" s="81">
        <v>0</v>
      </c>
      <c r="BT82" s="81">
        <v>0</v>
      </c>
      <c r="BU82" s="81">
        <v>0</v>
      </c>
      <c r="BV82" s="81">
        <v>0</v>
      </c>
      <c r="BW82" s="82">
        <f t="shared" si="114"/>
        <v>0</v>
      </c>
      <c r="BX82" s="81">
        <v>0</v>
      </c>
      <c r="BY82" s="81">
        <v>0</v>
      </c>
      <c r="BZ82" s="82">
        <v>0</v>
      </c>
      <c r="CA82" s="81">
        <v>0</v>
      </c>
      <c r="CB82" s="81">
        <v>0</v>
      </c>
      <c r="CC82" s="81">
        <v>0</v>
      </c>
      <c r="CD82" s="81">
        <v>0</v>
      </c>
      <c r="CE82" s="81">
        <v>0</v>
      </c>
      <c r="CF82" s="81">
        <v>0</v>
      </c>
      <c r="CG82" s="81">
        <v>0</v>
      </c>
      <c r="CH82" s="81">
        <v>0</v>
      </c>
      <c r="CI82" s="81">
        <v>0</v>
      </c>
      <c r="CJ82" s="81">
        <v>0</v>
      </c>
      <c r="CK82" s="81">
        <v>0</v>
      </c>
      <c r="CL82" s="116">
        <f t="shared" si="115"/>
        <v>0</v>
      </c>
      <c r="CM82" s="81">
        <v>0</v>
      </c>
      <c r="CN82" s="81">
        <v>0</v>
      </c>
      <c r="CO82" s="116">
        <f t="shared" si="116"/>
        <v>0</v>
      </c>
      <c r="CP82" s="81">
        <v>0</v>
      </c>
      <c r="CQ82" s="81" t="s">
        <v>82</v>
      </c>
      <c r="CR82" s="19">
        <f t="shared" si="117"/>
        <v>0</v>
      </c>
    </row>
    <row r="83" spans="1:96" ht="45" customHeight="1" x14ac:dyDescent="0.25">
      <c r="A83" s="83" t="s">
        <v>217</v>
      </c>
      <c r="B83" s="84" t="s">
        <v>218</v>
      </c>
      <c r="C83" s="85" t="s">
        <v>88</v>
      </c>
      <c r="D83" s="86" t="s">
        <v>82</v>
      </c>
      <c r="E83" s="86" t="s">
        <v>82</v>
      </c>
      <c r="F83" s="87" t="s">
        <v>82</v>
      </c>
      <c r="G83" s="86">
        <v>0</v>
      </c>
      <c r="H83" s="87">
        <f>H84+H85+H86+H87</f>
        <v>0</v>
      </c>
      <c r="I83" s="87">
        <f t="shared" ref="I83:BT83" si="118">I84+I85+I86+I87</f>
        <v>65.972744041309468</v>
      </c>
      <c r="J83" s="91" t="s">
        <v>83</v>
      </c>
      <c r="K83" s="87">
        <f t="shared" ref="K83:L83" si="119">K84+K85+K86+K87</f>
        <v>0</v>
      </c>
      <c r="L83" s="87">
        <f t="shared" si="119"/>
        <v>69.716351889605932</v>
      </c>
      <c r="M83" s="91" t="s">
        <v>82</v>
      </c>
      <c r="N83" s="1" t="s">
        <v>82</v>
      </c>
      <c r="O83" s="91" t="s">
        <v>83</v>
      </c>
      <c r="P83" s="117">
        <f t="shared" si="102"/>
        <v>65.972744041309468</v>
      </c>
      <c r="Q83" s="117">
        <f t="shared" si="103"/>
        <v>65.972744041309468</v>
      </c>
      <c r="R83" s="117">
        <f t="shared" si="104"/>
        <v>69.716351889605932</v>
      </c>
      <c r="S83" s="117">
        <f t="shared" si="105"/>
        <v>69.716351889605932</v>
      </c>
      <c r="T83" s="117">
        <f t="shared" si="106"/>
        <v>65.972744041309468</v>
      </c>
      <c r="U83" s="117">
        <f t="shared" si="107"/>
        <v>69.716351889605932</v>
      </c>
      <c r="V83" s="117">
        <f t="shared" si="108"/>
        <v>65.972744041309468</v>
      </c>
      <c r="W83" s="117">
        <f t="shared" si="109"/>
        <v>65.972744041309468</v>
      </c>
      <c r="X83" s="117">
        <f t="shared" si="110"/>
        <v>69.716351889605932</v>
      </c>
      <c r="Y83" s="87">
        <f t="shared" si="118"/>
        <v>0</v>
      </c>
      <c r="Z83" s="87">
        <f t="shared" si="118"/>
        <v>0</v>
      </c>
      <c r="AA83" s="87">
        <f t="shared" si="118"/>
        <v>0</v>
      </c>
      <c r="AB83" s="87">
        <f t="shared" si="118"/>
        <v>0</v>
      </c>
      <c r="AC83" s="87">
        <f t="shared" si="118"/>
        <v>0</v>
      </c>
      <c r="AD83" s="86" t="s">
        <v>82</v>
      </c>
      <c r="AE83" s="86" t="s">
        <v>82</v>
      </c>
      <c r="AF83" s="86" t="s">
        <v>82</v>
      </c>
      <c r="AG83" s="86" t="s">
        <v>82</v>
      </c>
      <c r="AH83" s="86" t="s">
        <v>82</v>
      </c>
      <c r="AI83" s="87">
        <f t="shared" si="118"/>
        <v>9.3759965866666661</v>
      </c>
      <c r="AJ83" s="87">
        <f t="shared" si="118"/>
        <v>0</v>
      </c>
      <c r="AK83" s="87">
        <f t="shared" si="118"/>
        <v>0</v>
      </c>
      <c r="AL83" s="87">
        <f t="shared" si="118"/>
        <v>9.3759965866666661</v>
      </c>
      <c r="AM83" s="87">
        <f t="shared" si="118"/>
        <v>0</v>
      </c>
      <c r="AN83" s="87">
        <f t="shared" si="118"/>
        <v>13.119464346666671</v>
      </c>
      <c r="AO83" s="87">
        <f t="shared" si="118"/>
        <v>0</v>
      </c>
      <c r="AP83" s="87">
        <f t="shared" si="118"/>
        <v>0</v>
      </c>
      <c r="AQ83" s="87">
        <f t="shared" si="118"/>
        <v>13.119464346666671</v>
      </c>
      <c r="AR83" s="87">
        <f t="shared" si="118"/>
        <v>0</v>
      </c>
      <c r="AS83" s="87">
        <f t="shared" si="118"/>
        <v>24.188750975999959</v>
      </c>
      <c r="AT83" s="87">
        <f t="shared" si="118"/>
        <v>0</v>
      </c>
      <c r="AU83" s="87">
        <f t="shared" si="118"/>
        <v>0</v>
      </c>
      <c r="AV83" s="87">
        <f t="shared" si="118"/>
        <v>24.188750975999959</v>
      </c>
      <c r="AW83" s="87">
        <f t="shared" si="118"/>
        <v>0</v>
      </c>
      <c r="AX83" s="87">
        <f t="shared" si="118"/>
        <v>0</v>
      </c>
      <c r="AY83" s="87" t="e">
        <f t="shared" si="118"/>
        <v>#REF!</v>
      </c>
      <c r="AZ83" s="87" t="e">
        <f t="shared" si="118"/>
        <v>#REF!</v>
      </c>
      <c r="BA83" s="87" t="e">
        <f t="shared" si="118"/>
        <v>#REF!</v>
      </c>
      <c r="BB83" s="87" t="e">
        <f t="shared" si="118"/>
        <v>#REF!</v>
      </c>
      <c r="BC83" s="87">
        <f t="shared" si="118"/>
        <v>9.3308889878186623</v>
      </c>
      <c r="BD83" s="87">
        <f t="shared" si="118"/>
        <v>0</v>
      </c>
      <c r="BE83" s="87">
        <f t="shared" si="118"/>
        <v>0</v>
      </c>
      <c r="BF83" s="87">
        <f t="shared" si="118"/>
        <v>9.3308889878186623</v>
      </c>
      <c r="BG83" s="87">
        <f t="shared" si="118"/>
        <v>0</v>
      </c>
      <c r="BH83" s="87">
        <f t="shared" si="118"/>
        <v>0</v>
      </c>
      <c r="BI83" s="87" t="e">
        <f t="shared" si="118"/>
        <v>#REF!</v>
      </c>
      <c r="BJ83" s="87" t="e">
        <f t="shared" si="118"/>
        <v>#REF!</v>
      </c>
      <c r="BK83" s="87" t="e">
        <f t="shared" si="118"/>
        <v>#REF!</v>
      </c>
      <c r="BL83" s="87" t="e">
        <f t="shared" si="118"/>
        <v>#REF!</v>
      </c>
      <c r="BM83" s="87">
        <f t="shared" si="118"/>
        <v>8.4270593689873134</v>
      </c>
      <c r="BN83" s="87">
        <f t="shared" si="118"/>
        <v>0</v>
      </c>
      <c r="BO83" s="87">
        <f t="shared" si="118"/>
        <v>0</v>
      </c>
      <c r="BP83" s="87">
        <f t="shared" si="118"/>
        <v>8.4270593689873134</v>
      </c>
      <c r="BQ83" s="87">
        <f t="shared" si="118"/>
        <v>0</v>
      </c>
      <c r="BR83" s="87">
        <f t="shared" si="118"/>
        <v>0</v>
      </c>
      <c r="BS83" s="87" t="e">
        <f t="shared" si="118"/>
        <v>#REF!</v>
      </c>
      <c r="BT83" s="87" t="e">
        <f t="shared" si="118"/>
        <v>#REF!</v>
      </c>
      <c r="BU83" s="87" t="e">
        <f t="shared" ref="BU83:CP83" si="120">BU84+BU85+BU86+BU87</f>
        <v>#REF!</v>
      </c>
      <c r="BV83" s="87" t="e">
        <f t="shared" si="120"/>
        <v>#REF!</v>
      </c>
      <c r="BW83" s="87">
        <f t="shared" si="120"/>
        <v>14.650048121836871</v>
      </c>
      <c r="BX83" s="87">
        <f t="shared" si="120"/>
        <v>0</v>
      </c>
      <c r="BY83" s="87">
        <f t="shared" si="120"/>
        <v>0</v>
      </c>
      <c r="BZ83" s="87">
        <f t="shared" si="120"/>
        <v>14.650048121836871</v>
      </c>
      <c r="CA83" s="87">
        <f t="shared" si="120"/>
        <v>0</v>
      </c>
      <c r="CB83" s="87">
        <f t="shared" si="120"/>
        <v>0</v>
      </c>
      <c r="CC83" s="87" t="e">
        <f t="shared" si="120"/>
        <v>#REF!</v>
      </c>
      <c r="CD83" s="87" t="e">
        <f t="shared" si="120"/>
        <v>#REF!</v>
      </c>
      <c r="CE83" s="87" t="e">
        <f t="shared" si="120"/>
        <v>#REF!</v>
      </c>
      <c r="CF83" s="87" t="e">
        <f t="shared" si="120"/>
        <v>#REF!</v>
      </c>
      <c r="CG83" s="87">
        <f t="shared" si="120"/>
        <v>65.972744041309468</v>
      </c>
      <c r="CH83" s="87">
        <f t="shared" si="120"/>
        <v>0</v>
      </c>
      <c r="CI83" s="87">
        <f t="shared" si="120"/>
        <v>0</v>
      </c>
      <c r="CJ83" s="87">
        <f t="shared" si="120"/>
        <v>0</v>
      </c>
      <c r="CK83" s="87">
        <f t="shared" si="120"/>
        <v>0</v>
      </c>
      <c r="CL83" s="117">
        <f t="shared" si="115"/>
        <v>69.71621180130947</v>
      </c>
      <c r="CM83" s="87">
        <f t="shared" si="120"/>
        <v>0</v>
      </c>
      <c r="CN83" s="87">
        <f t="shared" si="120"/>
        <v>0</v>
      </c>
      <c r="CO83" s="117">
        <f t="shared" si="116"/>
        <v>69.71621180130947</v>
      </c>
      <c r="CP83" s="87">
        <f t="shared" si="120"/>
        <v>0</v>
      </c>
      <c r="CQ83" s="87" t="s">
        <v>82</v>
      </c>
      <c r="CR83" s="19">
        <f t="shared" si="117"/>
        <v>-1.4008829646172671E-4</v>
      </c>
    </row>
    <row r="84" spans="1:96" s="121" customFormat="1" ht="45" customHeight="1" outlineLevel="1" x14ac:dyDescent="0.25">
      <c r="A84" s="88" t="s">
        <v>219</v>
      </c>
      <c r="B84" s="89" t="s">
        <v>251</v>
      </c>
      <c r="C84" s="90" t="s">
        <v>220</v>
      </c>
      <c r="D84" s="91" t="s">
        <v>85</v>
      </c>
      <c r="E84" s="133">
        <v>2023</v>
      </c>
      <c r="F84" s="133">
        <v>2027</v>
      </c>
      <c r="G84" s="134" t="s">
        <v>82</v>
      </c>
      <c r="H84" s="135">
        <v>0</v>
      </c>
      <c r="I84" s="91">
        <v>51.899409645823951</v>
      </c>
      <c r="J84" s="136">
        <v>44593</v>
      </c>
      <c r="K84" s="86">
        <v>0</v>
      </c>
      <c r="L84" s="86">
        <v>51.475703325823957</v>
      </c>
      <c r="M84" s="137">
        <v>44593</v>
      </c>
      <c r="N84" s="1" t="s">
        <v>82</v>
      </c>
      <c r="O84" s="91" t="s">
        <v>83</v>
      </c>
      <c r="P84" s="138">
        <f t="shared" si="102"/>
        <v>51.899409645823951</v>
      </c>
      <c r="Q84" s="138">
        <f t="shared" si="103"/>
        <v>51.899409645823951</v>
      </c>
      <c r="R84" s="138">
        <f t="shared" si="104"/>
        <v>51.475703325823957</v>
      </c>
      <c r="S84" s="138">
        <f t="shared" si="105"/>
        <v>51.475703325823957</v>
      </c>
      <c r="T84" s="138">
        <f t="shared" si="106"/>
        <v>51.899409645823951</v>
      </c>
      <c r="U84" s="138">
        <f t="shared" si="107"/>
        <v>51.475703325823957</v>
      </c>
      <c r="V84" s="138">
        <f t="shared" si="108"/>
        <v>51.899409645823951</v>
      </c>
      <c r="W84" s="138">
        <f t="shared" si="109"/>
        <v>51.899409645823951</v>
      </c>
      <c r="X84" s="138">
        <f t="shared" si="110"/>
        <v>51.475703325823957</v>
      </c>
      <c r="Y84" s="91">
        <v>0</v>
      </c>
      <c r="Z84" s="91">
        <v>0</v>
      </c>
      <c r="AA84" s="91">
        <v>0</v>
      </c>
      <c r="AB84" s="91">
        <v>0</v>
      </c>
      <c r="AC84" s="91">
        <v>0</v>
      </c>
      <c r="AD84" s="91" t="s">
        <v>82</v>
      </c>
      <c r="AE84" s="91" t="s">
        <v>82</v>
      </c>
      <c r="AF84" s="91" t="s">
        <v>82</v>
      </c>
      <c r="AG84" s="91" t="s">
        <v>82</v>
      </c>
      <c r="AH84" s="91" t="s">
        <v>82</v>
      </c>
      <c r="AI84" s="91">
        <v>5.2124106666666714</v>
      </c>
      <c r="AJ84" s="91">
        <v>0</v>
      </c>
      <c r="AK84" s="91">
        <v>0</v>
      </c>
      <c r="AL84" s="91">
        <v>5.2124106666666714</v>
      </c>
      <c r="AM84" s="91">
        <v>0</v>
      </c>
      <c r="AN84" s="91">
        <f t="shared" si="82"/>
        <v>4.7887043466666714</v>
      </c>
      <c r="AO84" s="91">
        <v>0</v>
      </c>
      <c r="AP84" s="91">
        <v>0</v>
      </c>
      <c r="AQ84" s="91">
        <f>3.99058695555556*1.2</f>
        <v>4.7887043466666714</v>
      </c>
      <c r="AR84" s="91">
        <v>0</v>
      </c>
      <c r="AS84" s="91">
        <f t="shared" si="111"/>
        <v>18.748546335999958</v>
      </c>
      <c r="AT84" s="91">
        <v>0</v>
      </c>
      <c r="AU84" s="91">
        <v>0</v>
      </c>
      <c r="AV84" s="91">
        <v>18.748546335999958</v>
      </c>
      <c r="AW84" s="91">
        <v>0</v>
      </c>
      <c r="AX84" s="91">
        <v>0</v>
      </c>
      <c r="AY84" s="91">
        <v>0</v>
      </c>
      <c r="AZ84" s="91">
        <v>-51.899409645823951</v>
      </c>
      <c r="BA84" s="91">
        <v>0</v>
      </c>
      <c r="BB84" s="91">
        <v>0</v>
      </c>
      <c r="BC84" s="91">
        <f t="shared" si="112"/>
        <v>7.035536878933331</v>
      </c>
      <c r="BD84" s="91">
        <v>0</v>
      </c>
      <c r="BE84" s="91">
        <v>0</v>
      </c>
      <c r="BF84" s="91">
        <v>7.035536878933331</v>
      </c>
      <c r="BG84" s="91">
        <v>0</v>
      </c>
      <c r="BH84" s="91">
        <v>0</v>
      </c>
      <c r="BI84" s="91">
        <v>0</v>
      </c>
      <c r="BJ84" s="91">
        <v>0</v>
      </c>
      <c r="BK84" s="91">
        <v>0</v>
      </c>
      <c r="BL84" s="91">
        <v>0</v>
      </c>
      <c r="BM84" s="91">
        <f t="shared" si="113"/>
        <v>7.316958354090672</v>
      </c>
      <c r="BN84" s="91">
        <v>0</v>
      </c>
      <c r="BO84" s="91">
        <v>0</v>
      </c>
      <c r="BP84" s="91">
        <v>7.316958354090672</v>
      </c>
      <c r="BQ84" s="91">
        <v>0</v>
      </c>
      <c r="BR84" s="91">
        <v>0</v>
      </c>
      <c r="BS84" s="91">
        <v>0</v>
      </c>
      <c r="BT84" s="91">
        <v>0</v>
      </c>
      <c r="BU84" s="91">
        <v>0</v>
      </c>
      <c r="BV84" s="91">
        <v>0</v>
      </c>
      <c r="BW84" s="91">
        <f t="shared" si="114"/>
        <v>13.58595741013332</v>
      </c>
      <c r="BX84" s="91">
        <v>0</v>
      </c>
      <c r="BY84" s="91">
        <v>0</v>
      </c>
      <c r="BZ84" s="91">
        <v>13.58595741013332</v>
      </c>
      <c r="CA84" s="91">
        <v>0</v>
      </c>
      <c r="CB84" s="91">
        <v>0</v>
      </c>
      <c r="CC84" s="91">
        <v>0</v>
      </c>
      <c r="CD84" s="91">
        <v>0</v>
      </c>
      <c r="CE84" s="91">
        <v>0</v>
      </c>
      <c r="CF84" s="91">
        <v>0</v>
      </c>
      <c r="CG84" s="91">
        <v>51.899409645823951</v>
      </c>
      <c r="CH84" s="91">
        <v>0</v>
      </c>
      <c r="CI84" s="91">
        <v>0</v>
      </c>
      <c r="CJ84" s="91">
        <v>0</v>
      </c>
      <c r="CK84" s="91">
        <v>0</v>
      </c>
      <c r="CL84" s="138">
        <f t="shared" si="115"/>
        <v>51.47570332582395</v>
      </c>
      <c r="CM84" s="91">
        <v>0</v>
      </c>
      <c r="CN84" s="91">
        <v>0</v>
      </c>
      <c r="CO84" s="138">
        <f t="shared" si="116"/>
        <v>51.47570332582395</v>
      </c>
      <c r="CP84" s="91">
        <v>0</v>
      </c>
      <c r="CQ84" s="91" t="s">
        <v>82</v>
      </c>
      <c r="CR84" s="19">
        <f t="shared" si="117"/>
        <v>0</v>
      </c>
    </row>
    <row r="85" spans="1:96" s="121" customFormat="1" ht="45" customHeight="1" outlineLevel="1" x14ac:dyDescent="0.25">
      <c r="A85" s="88" t="s">
        <v>221</v>
      </c>
      <c r="B85" s="89" t="s">
        <v>222</v>
      </c>
      <c r="C85" s="90" t="s">
        <v>223</v>
      </c>
      <c r="D85" s="91" t="s">
        <v>85</v>
      </c>
      <c r="E85" s="133">
        <v>2023</v>
      </c>
      <c r="F85" s="133">
        <v>2023</v>
      </c>
      <c r="G85" s="134" t="s">
        <v>82</v>
      </c>
      <c r="H85" s="91">
        <v>0</v>
      </c>
      <c r="I85" s="91">
        <v>1.50969</v>
      </c>
      <c r="J85" s="136">
        <v>44593</v>
      </c>
      <c r="K85" s="86">
        <v>0</v>
      </c>
      <c r="L85" s="86">
        <v>2.1335600000000041</v>
      </c>
      <c r="M85" s="137">
        <v>44593</v>
      </c>
      <c r="N85" s="1" t="s">
        <v>82</v>
      </c>
      <c r="O85" s="91" t="s">
        <v>83</v>
      </c>
      <c r="P85" s="138">
        <f t="shared" si="102"/>
        <v>1.50969</v>
      </c>
      <c r="Q85" s="138">
        <f t="shared" si="103"/>
        <v>1.50969</v>
      </c>
      <c r="R85" s="138">
        <f t="shared" si="104"/>
        <v>2.1335600000000041</v>
      </c>
      <c r="S85" s="138">
        <f t="shared" si="105"/>
        <v>2.1335600000000041</v>
      </c>
      <c r="T85" s="138">
        <f t="shared" si="106"/>
        <v>1.50969</v>
      </c>
      <c r="U85" s="138">
        <f t="shared" si="107"/>
        <v>2.1335600000000041</v>
      </c>
      <c r="V85" s="138">
        <f t="shared" si="108"/>
        <v>1.50969</v>
      </c>
      <c r="W85" s="138">
        <f t="shared" si="109"/>
        <v>1.50969</v>
      </c>
      <c r="X85" s="138">
        <f t="shared" si="110"/>
        <v>2.1335600000000041</v>
      </c>
      <c r="Y85" s="91">
        <v>0</v>
      </c>
      <c r="Z85" s="91">
        <v>0</v>
      </c>
      <c r="AA85" s="91">
        <v>0</v>
      </c>
      <c r="AB85" s="91">
        <v>0</v>
      </c>
      <c r="AC85" s="91">
        <v>0</v>
      </c>
      <c r="AD85" s="91" t="s">
        <v>82</v>
      </c>
      <c r="AE85" s="91" t="s">
        <v>82</v>
      </c>
      <c r="AF85" s="91" t="s">
        <v>82</v>
      </c>
      <c r="AG85" s="91" t="s">
        <v>82</v>
      </c>
      <c r="AH85" s="91" t="s">
        <v>82</v>
      </c>
      <c r="AI85" s="91">
        <v>1.50969</v>
      </c>
      <c r="AJ85" s="91">
        <v>0</v>
      </c>
      <c r="AK85" s="91">
        <v>0</v>
      </c>
      <c r="AL85" s="91">
        <v>1.50969</v>
      </c>
      <c r="AM85" s="91">
        <v>0</v>
      </c>
      <c r="AN85" s="91">
        <f t="shared" si="82"/>
        <v>2.1335600000000041</v>
      </c>
      <c r="AO85" s="91">
        <v>0</v>
      </c>
      <c r="AP85" s="91">
        <v>0</v>
      </c>
      <c r="AQ85" s="91">
        <f>1.77796666666667*1.2</f>
        <v>2.1335600000000041</v>
      </c>
      <c r="AR85" s="91">
        <v>0</v>
      </c>
      <c r="AS85" s="91">
        <f t="shared" si="111"/>
        <v>0</v>
      </c>
      <c r="AT85" s="91">
        <v>0</v>
      </c>
      <c r="AU85" s="91">
        <v>0</v>
      </c>
      <c r="AV85" s="91">
        <v>0</v>
      </c>
      <c r="AW85" s="91">
        <v>0</v>
      </c>
      <c r="AX85" s="91">
        <v>0</v>
      </c>
      <c r="AY85" s="91" t="e">
        <v>#REF!</v>
      </c>
      <c r="AZ85" s="91" t="e">
        <v>#REF!</v>
      </c>
      <c r="BA85" s="91" t="e">
        <v>#REF!</v>
      </c>
      <c r="BB85" s="91" t="e">
        <v>#REF!</v>
      </c>
      <c r="BC85" s="91">
        <f t="shared" si="112"/>
        <v>0</v>
      </c>
      <c r="BD85" s="91">
        <v>0</v>
      </c>
      <c r="BE85" s="91">
        <v>0</v>
      </c>
      <c r="BF85" s="91">
        <v>0</v>
      </c>
      <c r="BG85" s="91">
        <v>0</v>
      </c>
      <c r="BH85" s="91">
        <v>0</v>
      </c>
      <c r="BI85" s="91" t="e">
        <v>#REF!</v>
      </c>
      <c r="BJ85" s="91" t="e">
        <v>#REF!</v>
      </c>
      <c r="BK85" s="91" t="e">
        <v>#REF!</v>
      </c>
      <c r="BL85" s="91" t="e">
        <v>#REF!</v>
      </c>
      <c r="BM85" s="91">
        <f t="shared" si="113"/>
        <v>0</v>
      </c>
      <c r="BN85" s="91">
        <v>0</v>
      </c>
      <c r="BO85" s="91">
        <v>0</v>
      </c>
      <c r="BP85" s="91">
        <v>0</v>
      </c>
      <c r="BQ85" s="91">
        <v>0</v>
      </c>
      <c r="BR85" s="91">
        <v>0</v>
      </c>
      <c r="BS85" s="91" t="e">
        <v>#REF!</v>
      </c>
      <c r="BT85" s="91" t="e">
        <v>#REF!</v>
      </c>
      <c r="BU85" s="91" t="e">
        <v>#REF!</v>
      </c>
      <c r="BV85" s="91" t="e">
        <v>#REF!</v>
      </c>
      <c r="BW85" s="91">
        <f t="shared" si="114"/>
        <v>0</v>
      </c>
      <c r="BX85" s="91">
        <v>0</v>
      </c>
      <c r="BY85" s="91">
        <v>0</v>
      </c>
      <c r="BZ85" s="91">
        <v>0</v>
      </c>
      <c r="CA85" s="91">
        <v>0</v>
      </c>
      <c r="CB85" s="91">
        <v>0</v>
      </c>
      <c r="CC85" s="91" t="e">
        <v>#REF!</v>
      </c>
      <c r="CD85" s="91" t="e">
        <v>#REF!</v>
      </c>
      <c r="CE85" s="91" t="e">
        <v>#REF!</v>
      </c>
      <c r="CF85" s="91" t="e">
        <v>#REF!</v>
      </c>
      <c r="CG85" s="91">
        <v>1.50969</v>
      </c>
      <c r="CH85" s="91">
        <v>0</v>
      </c>
      <c r="CI85" s="91">
        <v>0</v>
      </c>
      <c r="CJ85" s="91">
        <v>0</v>
      </c>
      <c r="CK85" s="91">
        <v>0</v>
      </c>
      <c r="CL85" s="138">
        <f t="shared" si="115"/>
        <v>2.1335600000000041</v>
      </c>
      <c r="CM85" s="91">
        <v>0</v>
      </c>
      <c r="CN85" s="91">
        <v>0</v>
      </c>
      <c r="CO85" s="138">
        <f t="shared" si="116"/>
        <v>2.1335600000000041</v>
      </c>
      <c r="CP85" s="91">
        <v>0</v>
      </c>
      <c r="CQ85" s="91" t="s">
        <v>82</v>
      </c>
      <c r="CR85" s="19">
        <f t="shared" si="117"/>
        <v>0</v>
      </c>
    </row>
    <row r="86" spans="1:96" s="121" customFormat="1" ht="45" customHeight="1" outlineLevel="1" x14ac:dyDescent="0.25">
      <c r="A86" s="88" t="s">
        <v>224</v>
      </c>
      <c r="B86" s="89" t="s">
        <v>225</v>
      </c>
      <c r="C86" s="90" t="s">
        <v>226</v>
      </c>
      <c r="D86" s="91" t="s">
        <v>85</v>
      </c>
      <c r="E86" s="133">
        <v>2023</v>
      </c>
      <c r="F86" s="133">
        <v>2027</v>
      </c>
      <c r="G86" s="134" t="s">
        <v>82</v>
      </c>
      <c r="H86" s="135">
        <v>0</v>
      </c>
      <c r="I86" s="91">
        <v>12.563644395485523</v>
      </c>
      <c r="J86" s="136">
        <v>44593</v>
      </c>
      <c r="K86" s="86">
        <v>0</v>
      </c>
      <c r="L86" s="86">
        <v>12.527088563781975</v>
      </c>
      <c r="M86" s="137">
        <v>44593</v>
      </c>
      <c r="N86" s="1" t="s">
        <v>82</v>
      </c>
      <c r="O86" s="91" t="s">
        <v>83</v>
      </c>
      <c r="P86" s="138">
        <f t="shared" si="102"/>
        <v>12.563644395485523</v>
      </c>
      <c r="Q86" s="138">
        <f t="shared" si="103"/>
        <v>12.563644395485523</v>
      </c>
      <c r="R86" s="138">
        <f t="shared" si="104"/>
        <v>12.527088563781975</v>
      </c>
      <c r="S86" s="138">
        <f t="shared" si="105"/>
        <v>12.527088563781975</v>
      </c>
      <c r="T86" s="138">
        <f t="shared" si="106"/>
        <v>12.563644395485523</v>
      </c>
      <c r="U86" s="138">
        <f t="shared" si="107"/>
        <v>12.527088563781975</v>
      </c>
      <c r="V86" s="138">
        <f t="shared" si="108"/>
        <v>12.563644395485523</v>
      </c>
      <c r="W86" s="138">
        <f t="shared" si="109"/>
        <v>12.563644395485523</v>
      </c>
      <c r="X86" s="138">
        <f t="shared" si="110"/>
        <v>12.527088563781975</v>
      </c>
      <c r="Y86" s="91">
        <v>0</v>
      </c>
      <c r="Z86" s="91">
        <v>0</v>
      </c>
      <c r="AA86" s="91">
        <v>0</v>
      </c>
      <c r="AB86" s="91">
        <v>0</v>
      </c>
      <c r="AC86" s="91">
        <v>0</v>
      </c>
      <c r="AD86" s="91" t="s">
        <v>82</v>
      </c>
      <c r="AE86" s="91" t="s">
        <v>82</v>
      </c>
      <c r="AF86" s="91" t="s">
        <v>82</v>
      </c>
      <c r="AG86" s="91" t="s">
        <v>82</v>
      </c>
      <c r="AH86" s="91" t="s">
        <v>82</v>
      </c>
      <c r="AI86" s="91">
        <v>2.6538959199999956</v>
      </c>
      <c r="AJ86" s="91">
        <v>0</v>
      </c>
      <c r="AK86" s="91">
        <v>0</v>
      </c>
      <c r="AL86" s="91">
        <v>2.6538959199999956</v>
      </c>
      <c r="AM86" s="91">
        <v>0</v>
      </c>
      <c r="AN86" s="91">
        <f t="shared" si="82"/>
        <v>2.6172</v>
      </c>
      <c r="AO86" s="91">
        <v>0</v>
      </c>
      <c r="AP86" s="91">
        <v>0</v>
      </c>
      <c r="AQ86" s="91">
        <f>2.181*1.2</f>
        <v>2.6172</v>
      </c>
      <c r="AR86" s="91">
        <v>0</v>
      </c>
      <c r="AS86" s="91">
        <f t="shared" si="111"/>
        <v>5.4402046400000001</v>
      </c>
      <c r="AT86" s="91">
        <v>0</v>
      </c>
      <c r="AU86" s="91">
        <v>0</v>
      </c>
      <c r="AV86" s="91">
        <v>5.4402046400000001</v>
      </c>
      <c r="AW86" s="91">
        <v>0</v>
      </c>
      <c r="AX86" s="91">
        <v>0</v>
      </c>
      <c r="AY86" s="91">
        <v>0</v>
      </c>
      <c r="AZ86" s="91">
        <v>0</v>
      </c>
      <c r="BA86" s="91">
        <v>0</v>
      </c>
      <c r="BB86" s="91">
        <v>0</v>
      </c>
      <c r="BC86" s="91">
        <f t="shared" si="112"/>
        <v>2.2953521088853317</v>
      </c>
      <c r="BD86" s="91">
        <v>0</v>
      </c>
      <c r="BE86" s="91">
        <v>0</v>
      </c>
      <c r="BF86" s="91">
        <v>2.2953521088853317</v>
      </c>
      <c r="BG86" s="91">
        <v>0</v>
      </c>
      <c r="BH86" s="91">
        <v>0</v>
      </c>
      <c r="BI86" s="91">
        <v>0</v>
      </c>
      <c r="BJ86" s="91">
        <v>0</v>
      </c>
      <c r="BK86" s="91">
        <v>0</v>
      </c>
      <c r="BL86" s="91">
        <v>0</v>
      </c>
      <c r="BM86" s="91">
        <f t="shared" si="113"/>
        <v>1.1101010148966408</v>
      </c>
      <c r="BN86" s="91">
        <v>0</v>
      </c>
      <c r="BO86" s="91">
        <v>0</v>
      </c>
      <c r="BP86" s="91">
        <v>1.1101010148966408</v>
      </c>
      <c r="BQ86" s="91">
        <v>0</v>
      </c>
      <c r="BR86" s="91">
        <v>0</v>
      </c>
      <c r="BS86" s="91">
        <v>0</v>
      </c>
      <c r="BT86" s="91">
        <v>0</v>
      </c>
      <c r="BU86" s="91">
        <v>0</v>
      </c>
      <c r="BV86" s="91">
        <v>0</v>
      </c>
      <c r="BW86" s="91">
        <f t="shared" si="114"/>
        <v>1.0640907117035519</v>
      </c>
      <c r="BX86" s="91">
        <v>0</v>
      </c>
      <c r="BY86" s="91">
        <v>0</v>
      </c>
      <c r="BZ86" s="91">
        <v>1.0640907117035519</v>
      </c>
      <c r="CA86" s="91">
        <v>0</v>
      </c>
      <c r="CB86" s="91">
        <v>0</v>
      </c>
      <c r="CC86" s="91">
        <v>0</v>
      </c>
      <c r="CD86" s="91">
        <v>0</v>
      </c>
      <c r="CE86" s="91">
        <v>0</v>
      </c>
      <c r="CF86" s="91">
        <v>0</v>
      </c>
      <c r="CG86" s="91">
        <v>12.563644395485523</v>
      </c>
      <c r="CH86" s="91">
        <v>0</v>
      </c>
      <c r="CI86" s="91">
        <v>0</v>
      </c>
      <c r="CJ86" s="91">
        <v>0</v>
      </c>
      <c r="CK86" s="91">
        <v>0</v>
      </c>
      <c r="CL86" s="138">
        <f t="shared" si="115"/>
        <v>12.526948475485526</v>
      </c>
      <c r="CM86" s="91">
        <v>0</v>
      </c>
      <c r="CN86" s="91">
        <v>0</v>
      </c>
      <c r="CO86" s="138">
        <f t="shared" si="116"/>
        <v>12.526948475485526</v>
      </c>
      <c r="CP86" s="91">
        <v>0</v>
      </c>
      <c r="CQ86" s="91" t="s">
        <v>82</v>
      </c>
      <c r="CR86" s="19">
        <f t="shared" si="117"/>
        <v>-1.4008829644929222E-4</v>
      </c>
    </row>
    <row r="87" spans="1:96" s="121" customFormat="1" ht="60" customHeight="1" x14ac:dyDescent="0.25">
      <c r="A87" s="88" t="s">
        <v>252</v>
      </c>
      <c r="B87" s="89" t="s">
        <v>261</v>
      </c>
      <c r="C87" s="90" t="s">
        <v>253</v>
      </c>
      <c r="D87" s="91" t="s">
        <v>84</v>
      </c>
      <c r="E87" s="133">
        <v>2023</v>
      </c>
      <c r="F87" s="133" t="s">
        <v>82</v>
      </c>
      <c r="G87" s="133">
        <v>2023</v>
      </c>
      <c r="H87" s="91">
        <v>0</v>
      </c>
      <c r="I87" s="91">
        <v>0</v>
      </c>
      <c r="J87" s="91" t="s">
        <v>82</v>
      </c>
      <c r="K87" s="86">
        <v>0</v>
      </c>
      <c r="L87" s="86">
        <v>3.5799999999999956</v>
      </c>
      <c r="M87" s="137">
        <v>44593</v>
      </c>
      <c r="N87" s="1" t="s">
        <v>82</v>
      </c>
      <c r="O87" s="91" t="s">
        <v>83</v>
      </c>
      <c r="P87" s="138">
        <f t="shared" si="102"/>
        <v>0</v>
      </c>
      <c r="Q87" s="138">
        <f t="shared" si="103"/>
        <v>0</v>
      </c>
      <c r="R87" s="138">
        <f t="shared" si="104"/>
        <v>3.5799999999999956</v>
      </c>
      <c r="S87" s="138">
        <f t="shared" si="105"/>
        <v>3.5799999999999956</v>
      </c>
      <c r="T87" s="138">
        <f t="shared" si="106"/>
        <v>0</v>
      </c>
      <c r="U87" s="138">
        <f t="shared" si="107"/>
        <v>3.5799999999999956</v>
      </c>
      <c r="V87" s="138">
        <f t="shared" si="108"/>
        <v>0</v>
      </c>
      <c r="W87" s="138">
        <f t="shared" si="109"/>
        <v>0</v>
      </c>
      <c r="X87" s="138">
        <f t="shared" si="110"/>
        <v>3.5799999999999956</v>
      </c>
      <c r="Y87" s="91">
        <f t="shared" ref="Y87" si="121">Z87+AB87+AC87</f>
        <v>0</v>
      </c>
      <c r="Z87" s="91">
        <v>0</v>
      </c>
      <c r="AA87" s="91">
        <v>0</v>
      </c>
      <c r="AB87" s="91">
        <v>0</v>
      </c>
      <c r="AC87" s="91">
        <v>0</v>
      </c>
      <c r="AD87" s="91" t="s">
        <v>82</v>
      </c>
      <c r="AE87" s="91" t="s">
        <v>82</v>
      </c>
      <c r="AF87" s="91" t="s">
        <v>82</v>
      </c>
      <c r="AG87" s="91" t="s">
        <v>82</v>
      </c>
      <c r="AH87" s="91" t="s">
        <v>82</v>
      </c>
      <c r="AI87" s="91">
        <f t="shared" ref="AI87" si="122">AJ87+AK87+AL87+AM87</f>
        <v>0</v>
      </c>
      <c r="AJ87" s="91">
        <v>0</v>
      </c>
      <c r="AK87" s="91">
        <v>0</v>
      </c>
      <c r="AL87" s="91">
        <v>0</v>
      </c>
      <c r="AM87" s="91">
        <v>0</v>
      </c>
      <c r="AN87" s="91">
        <v>3.5799999999999956</v>
      </c>
      <c r="AO87" s="91">
        <v>0</v>
      </c>
      <c r="AP87" s="91">
        <v>0</v>
      </c>
      <c r="AQ87" s="91">
        <f>2.98333333333333*1.2</f>
        <v>3.5799999999999956</v>
      </c>
      <c r="AR87" s="91">
        <v>0</v>
      </c>
      <c r="AS87" s="91">
        <f t="shared" si="111"/>
        <v>0</v>
      </c>
      <c r="AT87" s="91">
        <v>0</v>
      </c>
      <c r="AU87" s="91">
        <v>0</v>
      </c>
      <c r="AV87" s="91">
        <v>0</v>
      </c>
      <c r="AW87" s="91">
        <v>0</v>
      </c>
      <c r="AX87" s="91">
        <v>0</v>
      </c>
      <c r="AY87" s="91">
        <v>0</v>
      </c>
      <c r="AZ87" s="91">
        <v>0</v>
      </c>
      <c r="BA87" s="91">
        <v>0</v>
      </c>
      <c r="BB87" s="91">
        <v>0</v>
      </c>
      <c r="BC87" s="91">
        <f t="shared" si="112"/>
        <v>0</v>
      </c>
      <c r="BD87" s="91">
        <v>0</v>
      </c>
      <c r="BE87" s="91">
        <v>0</v>
      </c>
      <c r="BF87" s="91">
        <v>0</v>
      </c>
      <c r="BG87" s="91">
        <v>0</v>
      </c>
      <c r="BH87" s="91">
        <v>0</v>
      </c>
      <c r="BI87" s="91">
        <v>0</v>
      </c>
      <c r="BJ87" s="91">
        <v>0</v>
      </c>
      <c r="BK87" s="91">
        <v>0</v>
      </c>
      <c r="BL87" s="91">
        <v>0</v>
      </c>
      <c r="BM87" s="91">
        <f t="shared" si="113"/>
        <v>0</v>
      </c>
      <c r="BN87" s="91">
        <v>0</v>
      </c>
      <c r="BO87" s="91">
        <v>0</v>
      </c>
      <c r="BP87" s="91">
        <v>0</v>
      </c>
      <c r="BQ87" s="91">
        <v>0</v>
      </c>
      <c r="BR87" s="91">
        <v>0</v>
      </c>
      <c r="BS87" s="91">
        <v>0</v>
      </c>
      <c r="BT87" s="91">
        <v>0</v>
      </c>
      <c r="BU87" s="91">
        <v>0</v>
      </c>
      <c r="BV87" s="91">
        <v>0</v>
      </c>
      <c r="BW87" s="91">
        <f t="shared" si="114"/>
        <v>0</v>
      </c>
      <c r="BX87" s="91">
        <v>0</v>
      </c>
      <c r="BY87" s="91">
        <v>0</v>
      </c>
      <c r="BZ87" s="91">
        <v>0</v>
      </c>
      <c r="CA87" s="91">
        <v>0</v>
      </c>
      <c r="CB87" s="91"/>
      <c r="CC87" s="91"/>
      <c r="CD87" s="91"/>
      <c r="CE87" s="91"/>
      <c r="CF87" s="91"/>
      <c r="CG87" s="91">
        <f t="shared" ref="CG87" si="123">CH87+CI87+CJ87+CK87</f>
        <v>0</v>
      </c>
      <c r="CH87" s="91">
        <f t="shared" ref="CH87" si="124">AJ87+AT87+BN87+BX87</f>
        <v>0</v>
      </c>
      <c r="CI87" s="91">
        <f t="shared" ref="CI87" si="125">AK87+AU87+BE87+BO87+BY87</f>
        <v>0</v>
      </c>
      <c r="CJ87" s="91">
        <f t="shared" ref="CJ87" si="126">AL87+AV87+BP87+BZ87</f>
        <v>0</v>
      </c>
      <c r="CK87" s="91">
        <f t="shared" ref="CK87" si="127">AM87+AW87+BG87+BQ87+CA87</f>
        <v>0</v>
      </c>
      <c r="CL87" s="138">
        <f t="shared" si="115"/>
        <v>3.5799999999999956</v>
      </c>
      <c r="CM87" s="91">
        <f t="shared" ref="CM87" si="128">AO87</f>
        <v>0</v>
      </c>
      <c r="CN87" s="91">
        <f t="shared" ref="CN87" si="129">AP87</f>
        <v>0</v>
      </c>
      <c r="CO87" s="138">
        <f t="shared" si="116"/>
        <v>3.5799999999999956</v>
      </c>
      <c r="CP87" s="91">
        <f t="shared" ref="CP87" si="130">AR87</f>
        <v>0</v>
      </c>
      <c r="CQ87" s="91" t="s">
        <v>82</v>
      </c>
      <c r="CR87" s="19">
        <f t="shared" si="117"/>
        <v>0</v>
      </c>
    </row>
    <row r="90" spans="1:96" x14ac:dyDescent="0.25">
      <c r="AV90" s="3">
        <v>0</v>
      </c>
    </row>
    <row r="93" spans="1:96" x14ac:dyDescent="0.25">
      <c r="L93" s="3">
        <v>1.2</v>
      </c>
      <c r="AQ93" s="123">
        <f>AQ87+AQ86+AQ85+AQ84+AQ78+AQ72+AQ61+AQ58+AQ57+AQ56+AQ54+AQ51+AQ50+AQ48+AQ45+AQ42+AQ28+AQ27+AQ26</f>
        <v>70.873487374237271</v>
      </c>
    </row>
    <row r="94" spans="1:96" x14ac:dyDescent="0.25">
      <c r="L94" s="5">
        <f>L83+L76+L73+L43+L23</f>
        <v>322.39814823938116</v>
      </c>
    </row>
  </sheetData>
  <mergeCells count="38">
    <mergeCell ref="A10:A12"/>
    <mergeCell ref="B10:B12"/>
    <mergeCell ref="C10:C12"/>
    <mergeCell ref="D10:D12"/>
    <mergeCell ref="E10:E12"/>
    <mergeCell ref="A4:AH4"/>
    <mergeCell ref="A5:AH5"/>
    <mergeCell ref="A6:AH6"/>
    <mergeCell ref="A7:AH7"/>
    <mergeCell ref="A8:AH8"/>
    <mergeCell ref="F10:G11"/>
    <mergeCell ref="H10:M10"/>
    <mergeCell ref="N10:N12"/>
    <mergeCell ref="O10:O12"/>
    <mergeCell ref="P10:S10"/>
    <mergeCell ref="V10:X11"/>
    <mergeCell ref="Y10:AH10"/>
    <mergeCell ref="AI10:CP10"/>
    <mergeCell ref="CQ10:CQ12"/>
    <mergeCell ref="H11:J11"/>
    <mergeCell ref="K11:M11"/>
    <mergeCell ref="P11:Q11"/>
    <mergeCell ref="R11:S11"/>
    <mergeCell ref="Y11:AC11"/>
    <mergeCell ref="AD11:AH11"/>
    <mergeCell ref="T10:U11"/>
    <mergeCell ref="CL11:CP11"/>
    <mergeCell ref="AI11:AM11"/>
    <mergeCell ref="AN11:AR11"/>
    <mergeCell ref="AS11:AW11"/>
    <mergeCell ref="AX11:BB11"/>
    <mergeCell ref="CB11:CF11"/>
    <mergeCell ref="CG11:CK11"/>
    <mergeCell ref="BC11:BG11"/>
    <mergeCell ref="BH11:BL11"/>
    <mergeCell ref="BM11:BQ11"/>
    <mergeCell ref="BR11:BV11"/>
    <mergeCell ref="BW11:CA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G0628_1127024000399_2_0_69_0</vt:lpstr>
      <vt:lpstr>G0628_1127024000399_2_0_69_0!Заголовки_для_печати</vt:lpstr>
      <vt:lpstr>G0628_1127024000399_2_0_69_0!Область_печати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2022-10-27T05:27:00Z</dcterms:created>
  <dcterms:modified xsi:type="dcterms:W3CDTF">2023-02-25T04:43:37Z</dcterms:modified>
</cp:coreProperties>
</file>