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'Лок.См.Расч.Баз.-Инд.Методом'!$18:$18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I96" i="5" l="1"/>
  <c r="D11" i="5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3" authorId="1">
      <text>
        <r>
          <rPr>
            <b/>
            <sz val="11"/>
            <color indexed="81"/>
            <rFont val="Tahoma"/>
            <family val="2"/>
            <charset val="204"/>
          </rPr>
          <t xml:space="preserve"> &lt;подпись 405 текст&gt; &lt;подпись 405 значение&gt;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8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18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8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8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9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9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<sst xmlns="http://schemas.openxmlformats.org/spreadsheetml/2006/main" count="571" uniqueCount="457">
  <si>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</si>
  <si>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</si>
  <si>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</si>
  <si>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</si>
  <si>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</si>
  <si>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</si>
  <si>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</si>
  <si>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</si>
  <si>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</si>
  <si>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</si>
  <si>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</si>
  <si>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</si>
  <si>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</si>
  <si>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</si>
  <si>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</si>
  <si>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</si>
  <si>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</si>
  <si>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</si>
  <si>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</si>
  <si>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</si>
  <si>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</si>
  <si>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</si>
  <si>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</si>
  <si>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</si>
  <si>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</si>
  <si>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</si>
  <si>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</si>
  <si>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</si>
  <si>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</si>
  <si>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</si>
  <si>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</si>
  <si>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</si>
  <si>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</si>
  <si>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</si>
  <si>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</si>
  <si>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</si>
  <si>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</si>
  <si>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</si>
  <si>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</si>
  <si>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</si>
  <si>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</si>
  <si>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</si>
  <si>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</si>
  <si>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</si>
  <si>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</si>
  <si>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</si>
  <si>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</si>
  <si>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</si>
  <si>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</si>
  <si>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</si>
  <si>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</si>
  <si>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</si>
  <si>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</si>
  <si>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</si>
  <si>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</si>
  <si>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</si>
  <si>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</si>
  <si>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</si>
  <si>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</si>
  <si>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</si>
  <si>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</si>
  <si>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</si>
  <si>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</si>
  <si>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</si>
  <si>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</si>
  <si>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</si>
  <si>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</si>
  <si>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</si>
  <si>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</si>
  <si>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</si>
  <si>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</si>
  <si>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</si>
  <si>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</si>
  <si>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</si>
  <si>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</si>
  <si>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</si>
  <si>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</si>
  <si>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</si>
  <si>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</si>
  <si>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</si>
  <si>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</si>
  <si>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</si>
  <si>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</si>
  <si>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</si>
  <si>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</si>
  <si>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</si>
  <si>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</si>
  <si>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</si>
  <si>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</si>
  <si>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</si>
  <si>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</si>
  <si>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</si>
  <si>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</si>
  <si>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</si>
  <si>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</si>
  <si>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</si>
  <si>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</si>
  <si>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</si>
  <si>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</si>
  <si>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</si>
  <si>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</si>
  <si>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</si>
  <si>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</si>
  <si>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</si>
  <si>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</si>
  <si>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</si>
  <si>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</si>
  <si>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</si>
  <si>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</si>
  <si>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</si>
  <si>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</si>
  <si>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</si>
  <si>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</si>
  <si>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</si>
  <si>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</si>
  <si>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</si>
  <si>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</si>
  <si>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</si>
  <si>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</si>
  <si>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</si>
  <si>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</si>
  <si>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</si>
  <si>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</si>
  <si>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</si>
  <si>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</si>
  <si>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</si>
  <si>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</si>
  <si>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</si>
  <si>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</si>
  <si>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</si>
  <si>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</si>
  <si>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</si>
  <si>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</si>
  <si>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</si>
  <si>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</si>
  <si>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</si>
  <si>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</si>
  <si>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</si>
  <si>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</si>
  <si>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</si>
  <si>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</si>
  <si>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</si>
  <si>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</si>
  <si>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</si>
  <si>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</si>
  <si>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</si>
  <si>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</si>
  <si>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</si>
  <si>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</si>
  <si>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</si>
  <si>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</si>
  <si>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</si>
  <si>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</si>
  <si>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</si>
  <si>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</si>
  <si>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</si>
  <si>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</si>
  <si>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</si>
  <si>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</si>
  <si>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</si>
  <si>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</si>
  <si>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</si>
  <si>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</si>
  <si>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</si>
  <si>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</si>
  <si>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</si>
  <si>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</si>
  <si>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</si>
  <si>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</si>
  <si>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</si>
  <si>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</si>
  <si>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</si>
  <si>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</si>
  <si>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</si>
  <si>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</si>
  <si>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</si>
  <si>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</si>
  <si>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</si>
  <si>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</si>
  <si>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</si>
  <si>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</si>
  <si>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</si>
  <si>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</si>
  <si>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</si>
  <si>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</si>
  <si>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</si>
  <si>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</si>
  <si>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</si>
  <si>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</si>
  <si>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</si>
  <si>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</si>
  <si>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</si>
  <si>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</si>
  <si>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</si>
  <si>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</si>
  <si>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</si>
  <si>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</si>
  <si>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</si>
  <si>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</si>
  <si>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</si>
  <si>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</si>
  <si>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</si>
  <si>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</si>
  <si>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</si>
  <si>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</si>
  <si>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</si>
  <si>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</si>
  <si>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</si>
  <si>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</si>
  <si>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</si>
  <si>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</si>
  <si>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</si>
  <si>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</si>
  <si>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</si>
  <si>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</si>
  <si>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</si>
  <si>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</si>
  <si>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</si>
  <si>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</si>
  <si>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</si>
  <si>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</si>
  <si>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</si>
  <si>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</si>
  <si>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</si>
  <si>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</si>
  <si>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</si>
  <si>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</si>
  <si>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</si>
  <si>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</si>
  <si>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</si>
  <si>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</si>
  <si>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</si>
  <si>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</si>
  <si>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</si>
  <si>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</si>
  <si>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</si>
  <si>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</si>
  <si>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</si>
  <si>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</si>
  <si>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</si>
  <si>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</si>
  <si>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</si>
  <si>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</si>
  <si>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</si>
  <si>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</si>
  <si>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</si>
  <si>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</si>
  <si>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</si>
  <si>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</si>
  <si>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</si>
  <si>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</si>
  <si>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</si>
  <si>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</si>
  <si>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</si>
  <si>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</si>
  <si>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</si>
  <si>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</si>
  <si>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</si>
  <si>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</si>
  <si>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</si>
  <si>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</si>
  <si>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</si>
  <si>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</si>
  <si>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</si>
  <si>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</si>
  <si>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</si>
  <si>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</si>
  <si>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</si>
  <si>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</si>
  <si>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</si>
  <si>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</si>
  <si>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</si>
  <si>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</si>
  <si>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</si>
  <si>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</si>
  <si>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</si>
  <si>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</si>
  <si>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</si>
  <si>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</si>
  <si>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</si>
  <si>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</si>
  <si>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</si>
  <si>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</si>
  <si>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</si>
  <si>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</si>
  <si>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</si>
  <si>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</si>
  <si>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</si>
  <si>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</si>
  <si>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</si>
  <si>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</si>
  <si>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</si>
  <si>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</si>
  <si>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</si>
  <si>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</si>
  <si>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</si>
  <si>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</si>
  <si>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</si>
  <si>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</si>
  <si>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</si>
  <si>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</si>
  <si>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</si>
  <si>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</si>
  <si>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</si>
  <si>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</si>
  <si>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</si>
  <si>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</si>
  <si>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</si>
  <si>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</si>
  <si>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</si>
  <si>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</si>
  <si>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</si>
  <si>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</si>
  <si>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 xml:space="preserve"> </t>
  </si>
  <si>
    <t>Раздел 1. Демонтажные работы ВЛ-0,4кВ от ТП-3 ф.2</t>
  </si>
  <si>
    <t>ФЕР33-04-040-01
провод А-25-1020м*0,068=69кг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</si>
  <si>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60%*0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</si>
  <si>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</si>
  <si>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</si>
  <si>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</si>
  <si>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</si>
  <si>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4229,06
-----------------
1296,51</t>
  </si>
  <si>
    <t>1,27
---------------
0,41</t>
  </si>
  <si>
    <t>13,97
----------------
4,51</t>
  </si>
  <si>
    <t>Итого прямые затраты по разделу в текущих ценах</t>
  </si>
  <si>
    <t>4229,06
_________
1296,51</t>
  </si>
  <si>
    <t>13,97
________
4,51</t>
  </si>
  <si>
    <t>Накладные расходы</t>
  </si>
  <si>
    <t>Итого по разделу 1 Демонтажные работы ВЛ-0,4кВ от ТП-3 ф.2</t>
  </si>
  <si>
    <t>Раздел 2. Монтажные работы  ВЛ-0,4кВ от ТП-3 ф.2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</si>
  <si>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</si>
  <si>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60%*0 от ФОТ
 </t>
  </si>
  <si>
    <t>0,34
------------------
340/1000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</si>
  <si>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</si>
  <si>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</si>
  <si>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</si>
  <si>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</si>
  <si>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9684,86
-----------------
3789,74</t>
  </si>
  <si>
    <t>65,24
---------------
37,51</t>
  </si>
  <si>
    <t>22,18
----------------
12,75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</si>
  <si>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</si>
  <si>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</si>
  <si>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</si>
  <si>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</si>
  <si>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</si>
  <si>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</si>
  <si>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</si>
  <si>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51%*0 от ФОТ
 </t>
  </si>
  <si>
    <t>0,94
------------------
94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</si>
  <si>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</si>
  <si>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</si>
  <si>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</si>
  <si>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9684,86
_________
3789,74</t>
  </si>
  <si>
    <t>33,61
________
12,75</t>
  </si>
  <si>
    <t>Итого по разделу 2 Монтажные работы  ВЛ-0,4кВ от ТП-3 ф.2</t>
  </si>
  <si>
    <t>Раздел 3. Пусконаладочные работы ВЛ-0,4кВ от ТП-3 ф.2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</si>
  <si>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</si>
  <si>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36%*0 от ФОТ
 </t>
  </si>
  <si>
    <t>10,5
------------------
10,5</t>
  </si>
  <si>
    <t xml:space="preserve">Таблица 7 п.1.2 Индекс на пусконаладочные работы (4кв. 2021г.): ОЗП=27,93 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</si>
  <si>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</si>
  <si>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36%*0 от ФОТ
 </t>
  </si>
  <si>
    <t>12,81
------------------
12,81</t>
  </si>
  <si>
    <t>Итого по разделу 3 Пусконаладочные работы ВЛ-0,4кВ от ТП-3 ф.2</t>
  </si>
  <si>
    <t>Раздел 4. Материалы  ВЛ-0,4кВ от ТП-3 ф.2</t>
  </si>
  <si>
    <t>ФССЦ-21.2.01.01-0029
-------------------------------
Приказ Минстроя России от 26.12.2019 №876/пр</t>
  </si>
  <si>
    <t xml:space="preserve">Провод самонесущий изолированный СИП-2 3 х50+54,6
------------------------------------------------------
1000 м
 </t>
  </si>
  <si>
    <t>0,34
------------------
340 / 1000</t>
  </si>
  <si>
    <t xml:space="preserve">24139,27
------------------
 </t>
  </si>
  <si>
    <t xml:space="preserve">Провод самонесущий изолированный СИП-2 3x35+1x50-0,6/1 (4кв. 2021г. ФЕР-2020); МАТ=11,671 </t>
  </si>
  <si>
    <t>20.1.01.01-0005
Зажим анкерный ЗАС 4*16-50/14400 (прим.)</t>
  </si>
  <si>
    <t xml:space="preserve">Зажим анкерный (СИП): SO 65.1
------------------------------------------------------
100 шт.
 </t>
  </si>
  <si>
    <t>0,02
------------------
2/100</t>
  </si>
  <si>
    <t xml:space="preserve">11448
------------------
 </t>
  </si>
  <si>
    <t xml:space="preserve">Зажим анкерный (СИП): SO 65.1 (4кв. 2021г. ФЕР-2020); МАТ=5,325 </t>
  </si>
  <si>
    <t>20.1.01.15-0011
Зажим промежуточный ЗПС 4*50/10000 (прим.)</t>
  </si>
  <si>
    <t xml:space="preserve">Зажим соединительный изолированный, сечение 50 мм2
------------------------------------------------------
100 шт.
 </t>
  </si>
  <si>
    <t>0,09
------------------
9/100</t>
  </si>
  <si>
    <t xml:space="preserve">3878
------------------
 </t>
  </si>
  <si>
    <t xml:space="preserve">Зажим соединительный изолированный, сечение 50 мм2 (4кв. 2021г. ФЕР-2020); МАТ=7,19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</si>
  <si>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</si>
  <si>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</si>
  <si>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0,1
------------------
10/100</t>
  </si>
  <si>
    <t xml:space="preserve">9025
------------------
 </t>
  </si>
  <si>
    <t xml:space="preserve">Зажим анкерный (СИП): SO 214 (4кв. 2021г. ФЕР-2020); МАТ=5,706 </t>
  </si>
  <si>
    <t>20.1.01.01-0009
Зажим анкерный ЗАБ 16-25 (РА25*100) прим.</t>
  </si>
  <si>
    <t xml:space="preserve">Зажим анкерный (СИП): SO 158.1
------------------------------------------------------
100 шт.
 </t>
  </si>
  <si>
    <t>0,25
------------------
25/100</t>
  </si>
  <si>
    <t xml:space="preserve">4530
------------------
 </t>
  </si>
  <si>
    <t xml:space="preserve">Зажим анкерный (СИП): SO 158.1 (4кв. 2021г. ФЕР-2020); МАТ=4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</si>
  <si>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</si>
  <si>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</si>
  <si>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</si>
  <si>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 xml:space="preserve">Общеотраслевое строительство (4кв. 2021г. ФЕР-2020): ОЗП=27,93; ЭМ=10,47; ЗПМ=27,93; МАТ=8,66 </t>
  </si>
  <si>
    <t xml:space="preserve">Зажим ответвительный влагозащищенный с раздельной затяжкой болта: для ответвления СИП от ВЛН CD 71
------------------------------------------------------
шт.
 </t>
  </si>
  <si>
    <t xml:space="preserve">33,41
------------------
 </t>
  </si>
  <si>
    <t xml:space="preserve">Общеотраслевое строительство (4кв. 2021г. ФЕР-2020) таблица 1.1.1: ОЗП=27,93; ЭМ=10,47; ЗПМ=27,93; МАТ=8,66 </t>
  </si>
  <si>
    <t>20.1.01.08-70012
Крюк КМ 16-320/145/46 ИЭК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</si>
  <si>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</si>
  <si>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</si>
  <si>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20.2.10.01-0002</t>
  </si>
  <si>
    <t xml:space="preserve">Наконечники кабельные алюминиевые
------------------------------------------------------
100 шт.
 </t>
  </si>
  <si>
    <t>0,08
------------------
8/100</t>
  </si>
  <si>
    <t xml:space="preserve">1276
------------------
 </t>
  </si>
  <si>
    <t xml:space="preserve">Наконечники кабельные алюминиевые (4кв. 2021г. ФЕР-2020); МАТ=1,111 </t>
  </si>
  <si>
    <t>Итого по разделу 4 Материалы  ВЛ-0,4кВ от ТП-3 ф.2</t>
  </si>
  <si>
    <t>Раздел 5. Демонтажные работы ВЛ-0,4кВ от ТП-3 ф.4</t>
  </si>
  <si>
    <t>ФЕР33-04-040-01
провод А-25-1290м*0,068=88кг
-------------------------------
Приказ Минстроя России от 26.12.2019 №876/пр</t>
  </si>
  <si>
    <t>5766,9
-----------------
1767,97</t>
  </si>
  <si>
    <t>19,05
----------------
6,15</t>
  </si>
  <si>
    <t>5766,90
_________
1767,97</t>
  </si>
  <si>
    <t>19,05
________
6,15</t>
  </si>
  <si>
    <t>Итого по разделу 5 Демонтажные работы ВЛ-0,4кВ от ТП-3 ф.4</t>
  </si>
  <si>
    <t>Раздел 6. Монтажные работы ВЛ-0,4кВ от ТП-3 ф.4</t>
  </si>
  <si>
    <t>0,43
------------------
430/1000</t>
  </si>
  <si>
    <t>12248,5
-----------------
4792,91</t>
  </si>
  <si>
    <t>28,05
----------------
16,13</t>
  </si>
  <si>
    <t>0,93
------------------
93 / 100</t>
  </si>
  <si>
    <t>12248,50
_________
4792,91</t>
  </si>
  <si>
    <t>39,36
________
16,13</t>
  </si>
  <si>
    <t>Итого по разделу 6 Монтажные работы ВЛ-0,4кВ от ТП-3 ф.4</t>
  </si>
  <si>
    <t>Раздел 7. Пусконаладочные работы ВЛ-0,4кВ от ТП-3 ф.4</t>
  </si>
  <si>
    <t>Итого по разделу 7 Пусконаладочные работы ВЛ-0,4кВ от ТП-3 ф.4</t>
  </si>
  <si>
    <t>Раздел 8. Материалы  ВЛ-0,4кВ от ТП-3 ф.4</t>
  </si>
  <si>
    <t>0,43
------------------
430 / 1000</t>
  </si>
  <si>
    <t>0,06
------------------
6/100</t>
  </si>
  <si>
    <t>0,22
------------------
22/100</t>
  </si>
  <si>
    <t>Итого по разделу 8 Материалы  ВЛ-0,4кВ от ТП-3 ф.4</t>
  </si>
  <si>
    <t>Итого прямые затраты по смете в текущих ценах</t>
  </si>
  <si>
    <t>31929,32
_________
11647,13</t>
  </si>
  <si>
    <t>110,45
________
39,54</t>
  </si>
  <si>
    <t>Итоги по смете:</t>
  </si>
  <si>
    <t xml:space="preserve">  Итого Строительные работы</t>
  </si>
  <si>
    <t>83,25
________
39,54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</si>
  <si>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</si>
  <si>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</si>
  <si>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</si>
  <si>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</si>
  <si>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</si>
  <si>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</si>
  <si>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</si>
  <si>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</si>
  <si>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424 922,60 * 1,051</t>
  </si>
  <si>
    <t xml:space="preserve">  в т.ч. возвратные суммы: провод А-25: 1020м*0,068кг=69кг; А-25:1290м*0,068=88кг Итого: 69+88=157кг*150 руб.=23550руб)</t>
  </si>
  <si>
    <t xml:space="preserve">  ВСЕГО по смете</t>
  </si>
  <si>
    <t>Инвестиционная программа на 2022г</t>
  </si>
  <si>
    <t xml:space="preserve">ЛОКАЛЬНЫЙ СМЕТНЫЙ РАСЧЕТ № 01-02-02 </t>
  </si>
  <si>
    <t>на   реконструкцию ВЛ-0,4кВ в п. Иглаково. Замена проводов на СИП инв. №1010301016</t>
  </si>
  <si>
    <t>Основание:  Дефектная ведомость №2</t>
  </si>
  <si>
    <t>Составлен(а) в текущих ценах по состоянию на 2022г.</t>
  </si>
  <si>
    <t>20.1.01.08-70011
Зажим ответвительный ЗОВР (прим.)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</si>
  <si>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</si>
  <si>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</si>
  <si>
    <t>УТВЕРЖДАЮ:</t>
  </si>
  <si>
    <t>И.о. главного инженера ООО "Электросети"</t>
  </si>
  <si>
    <t>С.В. Беляев</t>
  </si>
  <si>
    <t>"______"_________________2022г.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</si>
</sst>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63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7" fillId="0" borderId="11" xfId="10" applyFont="1" applyBorder="1" applyAlignment="1">
      <alignment horizontal="left"/>
    </xf>
    <xf numFmtId="0" fontId="17" fillId="0" borderId="11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11" xfId="0" applyFont="1" applyBorder="1" applyAlignment="1">
      <alignment horizontal="right" vertical="top"/>
    </xf>
    <xf numFmtId="0" fontId="18" fillId="0" borderId="0" xfId="0" applyFont="1" applyBorder="1" applyAlignment="1">
      <alignment horizontal="right" vertical="top"/>
    </xf>
    <xf numFmtId="0" fontId="18" fillId="0" borderId="0" xfId="0" quotePrefix="1" applyFont="1" applyBorder="1" applyAlignment="1">
      <alignment horizontal="right" vertical="top"/>
    </xf>
    <xf numFmtId="0" fontId="18" fillId="0" borderId="0" xfId="0" quotePrefix="1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8" fillId="0" borderId="0" xfId="0" quotePrefix="1" applyFont="1" applyBorder="1" applyAlignment="1">
      <alignment horizontal="left" vertical="top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Alignment="1"/>
    <xf numFmtId="0" fontId="17" fillId="0" borderId="0" xfId="12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4" fillId="0" borderId="0" xfId="10" applyFont="1" applyAlignment="1">
      <alignment horizontal="left"/>
    </xf>
    <xf numFmtId="0" fontId="25" fillId="0" borderId="0" xfId="0" applyFont="1" applyAlignment="1">
      <alignment horizontal="center" vertical="top"/>
    </xf>
    <xf numFmtId="0" fontId="25" fillId="0" borderId="0" xfId="0" applyFont="1" applyBorder="1" applyAlignment="1">
      <alignment horizontal="left" vertical="top"/>
    </xf>
    <xf numFmtId="0" fontId="18" fillId="0" borderId="11" xfId="10" quotePrefix="1" applyFont="1" applyBorder="1" applyAlignment="1">
      <alignment horizontal="left"/>
    </xf>
    <xf numFmtId="0" fontId="18" fillId="0" borderId="11" xfId="11" applyFont="1" applyBorder="1" applyAlignment="1">
      <alignment horizontal="left"/>
    </xf>
    <xf numFmtId="0" fontId="18" fillId="0" borderId="12" xfId="10" quotePrefix="1" applyFont="1" applyBorder="1" applyAlignment="1">
      <alignment horizontal="left"/>
    </xf>
    <xf numFmtId="0" fontId="18" fillId="0" borderId="12" xfId="11" applyFont="1" applyBorder="1" applyAlignment="1">
      <alignment horizontal="left"/>
    </xf>
    <xf numFmtId="0" fontId="26" fillId="0" borderId="0" xfId="10" applyFont="1" applyAlignment="1">
      <alignment horizontal="left" vertical="top"/>
    </xf>
    <xf numFmtId="0" fontId="17" fillId="0" borderId="13" xfId="5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righ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horizontal="right" vertical="top" wrapText="1"/>
    </xf>
    <xf numFmtId="0" fontId="20" fillId="0" borderId="13" xfId="0" applyNumberFormat="1" applyFont="1" applyBorder="1" applyAlignment="1">
      <alignment horizontal="right" vertical="top" wrapText="1"/>
    </xf>
    <xf numFmtId="0" fontId="20" fillId="0" borderId="13" xfId="0" applyFont="1" applyBorder="1" applyAlignment="1">
      <alignment horizontal="right" vertical="top" wrapText="1"/>
    </xf>
    <xf numFmtId="0" fontId="17" fillId="0" borderId="1" xfId="4" applyFont="1" applyBorder="1" applyAlignment="1">
      <alignment horizontal="right" vertical="top" wrapText="1"/>
    </xf>
    <xf numFmtId="0" fontId="20" fillId="0" borderId="1" xfId="4" applyFont="1" applyBorder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17" fillId="0" borderId="0" xfId="1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6" fillId="0" borderId="0" xfId="10" quotePrefix="1" applyFont="1" applyAlignment="1">
      <alignment horizontal="left"/>
    </xf>
    <xf numFmtId="0" fontId="17" fillId="0" borderId="11" xfId="10" applyFont="1" applyBorder="1" applyAlignment="1">
      <alignment horizontal="center"/>
    </xf>
    <xf numFmtId="0" fontId="17" fillId="0" borderId="13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6" fillId="0" borderId="0" xfId="10" quotePrefix="1" applyFont="1" applyAlignment="1">
      <alignment horizontal="left"/>
    </xf>
    <xf numFmtId="0" fontId="26" fillId="0" borderId="0" xfId="10" applyFont="1" applyAlignment="1">
      <alignment horizontal="left"/>
    </xf>
    <xf numFmtId="0" fontId="18" fillId="0" borderId="11" xfId="10" applyFont="1" applyBorder="1">
      <alignment horizontal="right" indent="1"/>
    </xf>
    <xf numFmtId="2" fontId="18" fillId="0" borderId="12" xfId="10" applyNumberFormat="1" applyFont="1" applyBorder="1">
      <alignment horizontal="right" indent="1"/>
    </xf>
    <xf numFmtId="0" fontId="17" fillId="0" borderId="14" xfId="0" quotePrefix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/>
    <xf numFmtId="0" fontId="17" fillId="0" borderId="15" xfId="0" applyFont="1" applyBorder="1" applyAlignment="1"/>
    <xf numFmtId="0" fontId="17" fillId="0" borderId="8" xfId="0" applyFont="1" applyBorder="1" applyAlignment="1"/>
    <xf numFmtId="0" fontId="17" fillId="0" borderId="0" xfId="0" applyFont="1" applyBorder="1" applyAlignment="1"/>
    <xf numFmtId="0" fontId="17" fillId="0" borderId="7" xfId="0" applyFont="1" applyBorder="1" applyAlignment="1"/>
    <xf numFmtId="0" fontId="17" fillId="0" borderId="1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0" xfId="10" applyFont="1" applyAlignment="1">
      <alignment horizontal="left" vertical="top" wrapText="1" indent="1"/>
    </xf>
    <xf numFmtId="0" fontId="18" fillId="0" borderId="0" xfId="10" applyFont="1" applyAlignment="1">
      <alignment horizontal="left" vertical="top" indent="1"/>
    </xf>
    <xf numFmtId="0" fontId="2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7" fillId="0" borderId="1" xfId="4" applyFont="1" applyBorder="1" applyAlignment="1">
      <alignment horizontal="left" vertical="top" wrapText="1"/>
    </xf>
    <xf numFmtId="0" fontId="20" fillId="0" borderId="1" xfId="4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top"/>
    </xf>
    <xf numFmtId="0" fontId="29" fillId="0" borderId="11" xfId="0" applyFont="1" applyBorder="1" applyAlignment="1">
      <alignment horizontal="center"/>
    </xf>
    <xf numFmtId="0" fontId="29" fillId="0" borderId="11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Border="1" applyAlignment="1">
      <alignment horizontal="center" vertical="top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03"/>
  <sheetViews>
    <sheetView showGridLines="0" tabSelected="1" view="pageBreakPreview" zoomScaleNormal="103" zoomScaleSheetLayoutView="100" workbookViewId="0">
      <selection activeCell="R20" sqref="Q20:R20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14" ht="12.75" customHeight="1" x14ac:dyDescent="0.2">
      <c r="A1" s="112"/>
      <c r="B1" s="113"/>
      <c r="C1" s="112"/>
      <c r="D1" s="114"/>
      <c r="E1" s="115"/>
      <c r="F1" s="119" t="s">
        <v>445</v>
      </c>
      <c r="G1" s="115"/>
      <c r="H1" s="116"/>
      <c r="I1" s="112"/>
      <c r="J1" s="112"/>
      <c r="K1" s="112"/>
      <c r="L1" s="112"/>
      <c r="M1" s="112"/>
      <c r="N1" s="117"/>
    </row>
    <row r="2" spans="1:14" ht="15" x14ac:dyDescent="0.2">
      <c r="A2" s="60"/>
      <c r="B2" s="56"/>
      <c r="C2" s="59"/>
      <c r="D2" s="58"/>
      <c r="E2" s="57"/>
      <c r="F2" s="87" t="s">
        <v>81</v>
      </c>
      <c r="G2" s="61"/>
      <c r="H2" s="59"/>
      <c r="I2" s="62"/>
      <c r="J2" s="152" t="s">
        <v>453</v>
      </c>
      <c r="K2" s="152"/>
      <c r="L2" s="152"/>
      <c r="M2" s="152"/>
      <c r="N2" s="152"/>
    </row>
    <row r="3" spans="1:14" ht="15" x14ac:dyDescent="0.2">
      <c r="A3" s="88"/>
      <c r="B3" s="59"/>
      <c r="C3" s="59"/>
      <c r="D3" s="59"/>
      <c r="E3" s="55"/>
      <c r="F3" s="55"/>
      <c r="G3" s="55"/>
      <c r="H3" s="55"/>
      <c r="I3" s="55"/>
      <c r="J3" s="153" t="s">
        <v>454</v>
      </c>
      <c r="K3" s="153"/>
      <c r="L3" s="153"/>
      <c r="M3" s="153"/>
      <c r="N3" s="153"/>
    </row>
    <row r="4" spans="1:14" ht="15" x14ac:dyDescent="0.25">
      <c r="A4" s="140"/>
      <c r="B4" s="141"/>
      <c r="C4" s="141"/>
      <c r="D4" s="89" t="s">
        <v>446</v>
      </c>
      <c r="E4" s="57"/>
      <c r="F4" s="11"/>
      <c r="G4" s="55"/>
      <c r="H4" s="59"/>
      <c r="I4" s="55"/>
      <c r="J4" s="154"/>
      <c r="K4" s="155"/>
      <c r="L4" s="154"/>
      <c r="M4" s="154"/>
      <c r="N4" s="156"/>
    </row>
    <row r="5" spans="1:14" ht="15" x14ac:dyDescent="0.25">
      <c r="A5" s="141"/>
      <c r="B5" s="141"/>
      <c r="C5" s="141"/>
      <c r="D5" s="59"/>
      <c r="E5" s="57"/>
      <c r="F5" s="90" t="s">
        <v>82</v>
      </c>
      <c r="G5" s="55"/>
      <c r="H5" s="59"/>
      <c r="I5" s="55"/>
      <c r="J5" s="157"/>
      <c r="K5" s="158"/>
      <c r="L5" s="159"/>
      <c r="M5" s="160" t="s">
        <v>455</v>
      </c>
      <c r="N5" s="156"/>
    </row>
    <row r="6" spans="1:14" ht="15" x14ac:dyDescent="0.25">
      <c r="A6" s="55"/>
      <c r="B6" s="55"/>
      <c r="C6" s="63"/>
      <c r="D6" s="64" t="s">
        <v>447</v>
      </c>
      <c r="E6" s="65"/>
      <c r="F6" s="65"/>
      <c r="G6" s="65"/>
      <c r="H6" s="65"/>
      <c r="I6" s="62"/>
      <c r="J6" s="161" t="s">
        <v>456</v>
      </c>
      <c r="K6" s="154"/>
      <c r="L6" s="154"/>
      <c r="M6" s="154"/>
      <c r="N6" s="156"/>
    </row>
    <row r="7" spans="1:14" ht="15" x14ac:dyDescent="0.25">
      <c r="A7" s="55"/>
      <c r="B7" s="55"/>
      <c r="C7" s="55"/>
      <c r="D7" s="91" t="s">
        <v>308</v>
      </c>
      <c r="E7" s="61"/>
      <c r="F7" s="61"/>
      <c r="G7" s="61"/>
      <c r="H7" s="59"/>
      <c r="I7" s="62"/>
      <c r="J7" s="162"/>
      <c r="K7" s="162"/>
      <c r="L7" s="162"/>
      <c r="M7" s="154"/>
      <c r="N7" s="156"/>
    </row>
    <row r="8" spans="1:14" x14ac:dyDescent="0.2">
      <c r="A8" s="66"/>
      <c r="B8" s="66"/>
      <c r="C8" s="55"/>
      <c r="D8" s="59"/>
      <c r="E8" s="55"/>
      <c r="F8" s="55"/>
      <c r="G8" s="55"/>
      <c r="H8" s="55"/>
      <c r="I8" s="55"/>
      <c r="J8" s="55"/>
      <c r="K8" s="59"/>
      <c r="L8" s="59"/>
      <c r="M8" s="55"/>
      <c r="N8" s="59"/>
    </row>
    <row r="9" spans="1:14" x14ac:dyDescent="0.2">
      <c r="A9" s="122" t="s">
        <v>448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</row>
    <row r="10" spans="1:14" x14ac:dyDescent="0.2">
      <c r="A10" s="92" t="s">
        <v>298</v>
      </c>
      <c r="B10" s="93"/>
      <c r="C10" s="124">
        <v>423043.65</v>
      </c>
      <c r="D10" s="124"/>
      <c r="E10" s="124"/>
      <c r="F10" s="67" t="s">
        <v>297</v>
      </c>
      <c r="G10" s="68"/>
      <c r="H10" s="68"/>
      <c r="I10" s="68"/>
      <c r="J10" s="68"/>
      <c r="K10" s="69"/>
      <c r="L10" s="69"/>
      <c r="M10" s="69"/>
      <c r="N10" s="70"/>
    </row>
    <row r="11" spans="1:14" x14ac:dyDescent="0.2">
      <c r="A11" s="94" t="s">
        <v>307</v>
      </c>
      <c r="B11" s="95"/>
      <c r="C11" s="71"/>
      <c r="D11" s="125">
        <f>40281.88*1.051</f>
        <v>42336.255879999997</v>
      </c>
      <c r="E11" s="125"/>
      <c r="F11" s="67" t="s">
        <v>297</v>
      </c>
      <c r="G11" s="68"/>
      <c r="H11" s="68"/>
      <c r="I11" s="68"/>
      <c r="J11" s="68"/>
      <c r="K11" s="69"/>
      <c r="L11" s="69"/>
      <c r="M11" s="69"/>
      <c r="N11" s="70"/>
    </row>
    <row r="12" spans="1:14" x14ac:dyDescent="0.2">
      <c r="A12" s="118" t="s">
        <v>449</v>
      </c>
      <c r="B12" s="70"/>
      <c r="C12" s="72"/>
      <c r="D12" s="73"/>
      <c r="E12" s="74"/>
      <c r="F12" s="75"/>
      <c r="G12" s="76"/>
      <c r="H12" s="76"/>
      <c r="I12" s="68"/>
      <c r="J12" s="68"/>
      <c r="K12" s="69"/>
      <c r="L12" s="69"/>
      <c r="M12" s="69"/>
      <c r="N12" s="70"/>
    </row>
    <row r="13" spans="1:14" x14ac:dyDescent="0.2">
      <c r="A13" s="96" t="s">
        <v>313</v>
      </c>
      <c r="B13" s="70"/>
      <c r="C13" s="72"/>
      <c r="D13" s="73"/>
      <c r="E13" s="74"/>
      <c r="F13" s="75"/>
      <c r="G13" s="76"/>
      <c r="H13" s="76"/>
      <c r="I13" s="68"/>
      <c r="J13" s="68"/>
      <c r="K13" s="69"/>
      <c r="L13" s="69"/>
      <c r="M13" s="69"/>
      <c r="N13" s="70"/>
    </row>
    <row r="14" spans="1:14" ht="12.75" customHeight="1" x14ac:dyDescent="0.2">
      <c r="A14" s="138" t="s">
        <v>83</v>
      </c>
      <c r="B14" s="138" t="s">
        <v>304</v>
      </c>
      <c r="C14" s="120" t="s">
        <v>309</v>
      </c>
      <c r="D14" s="120" t="s">
        <v>305</v>
      </c>
      <c r="E14" s="130" t="s">
        <v>310</v>
      </c>
      <c r="F14" s="131"/>
      <c r="G14" s="132"/>
      <c r="H14" s="120" t="s">
        <v>295</v>
      </c>
      <c r="I14" s="130" t="s">
        <v>311</v>
      </c>
      <c r="J14" s="136"/>
      <c r="K14" s="136"/>
      <c r="L14" s="127"/>
      <c r="M14" s="126" t="s">
        <v>306</v>
      </c>
      <c r="N14" s="127"/>
    </row>
    <row r="15" spans="1:14" s="50" customFormat="1" ht="38.25" customHeight="1" x14ac:dyDescent="0.2">
      <c r="A15" s="139"/>
      <c r="B15" s="139"/>
      <c r="C15" s="139"/>
      <c r="D15" s="139"/>
      <c r="E15" s="133"/>
      <c r="F15" s="134"/>
      <c r="G15" s="135"/>
      <c r="H15" s="139"/>
      <c r="I15" s="128"/>
      <c r="J15" s="137"/>
      <c r="K15" s="137"/>
      <c r="L15" s="129"/>
      <c r="M15" s="128"/>
      <c r="N15" s="129"/>
    </row>
    <row r="16" spans="1:14" s="50" customFormat="1" ht="12.75" customHeight="1" x14ac:dyDescent="0.2">
      <c r="A16" s="139"/>
      <c r="B16" s="139"/>
      <c r="C16" s="139"/>
      <c r="D16" s="139"/>
      <c r="E16" s="77" t="s">
        <v>300</v>
      </c>
      <c r="F16" s="77" t="s">
        <v>302</v>
      </c>
      <c r="G16" s="120" t="s">
        <v>312</v>
      </c>
      <c r="H16" s="139"/>
      <c r="I16" s="120" t="s">
        <v>300</v>
      </c>
      <c r="J16" s="120" t="s">
        <v>303</v>
      </c>
      <c r="K16" s="77" t="s">
        <v>302</v>
      </c>
      <c r="L16" s="120" t="s">
        <v>312</v>
      </c>
      <c r="M16" s="138" t="s">
        <v>296</v>
      </c>
      <c r="N16" s="120" t="s">
        <v>300</v>
      </c>
    </row>
    <row r="17" spans="1:20" s="50" customFormat="1" ht="11.25" customHeight="1" x14ac:dyDescent="0.2">
      <c r="A17" s="121"/>
      <c r="B17" s="121"/>
      <c r="C17" s="121"/>
      <c r="D17" s="121"/>
      <c r="E17" s="78" t="s">
        <v>299</v>
      </c>
      <c r="F17" s="77" t="s">
        <v>301</v>
      </c>
      <c r="G17" s="121"/>
      <c r="H17" s="121"/>
      <c r="I17" s="121"/>
      <c r="J17" s="121"/>
      <c r="K17" s="77" t="s">
        <v>301</v>
      </c>
      <c r="L17" s="121"/>
      <c r="M17" s="121"/>
      <c r="N17" s="121"/>
    </row>
    <row r="18" spans="1:20" x14ac:dyDescent="0.2">
      <c r="A18" s="97">
        <v>1</v>
      </c>
      <c r="B18" s="97">
        <v>2</v>
      </c>
      <c r="C18" s="97">
        <v>3</v>
      </c>
      <c r="D18" s="97">
        <v>4</v>
      </c>
      <c r="E18" s="97">
        <v>5</v>
      </c>
      <c r="F18" s="97">
        <v>6</v>
      </c>
      <c r="G18" s="97">
        <v>7</v>
      </c>
      <c r="H18" s="97">
        <v>8</v>
      </c>
      <c r="I18" s="97">
        <v>9</v>
      </c>
      <c r="J18" s="97">
        <v>10</v>
      </c>
      <c r="K18" s="97">
        <v>11</v>
      </c>
      <c r="L18" s="97">
        <v>12</v>
      </c>
      <c r="M18" s="97">
        <v>13</v>
      </c>
      <c r="N18" s="97">
        <v>14</v>
      </c>
      <c r="O18" s="51"/>
      <c r="P18" s="51"/>
      <c r="Q18" s="51"/>
      <c r="R18" s="51"/>
      <c r="S18" s="51"/>
      <c r="T18" s="51"/>
    </row>
    <row r="19" spans="1:20" ht="17.850000000000001" customHeight="1" x14ac:dyDescent="0.2">
      <c r="A19" s="142" t="s">
        <v>314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</row>
    <row r="20" spans="1:20" ht="112.5" x14ac:dyDescent="0.2">
      <c r="A20" s="103">
        <v>1</v>
      </c>
      <c r="B20" s="104" t="s">
        <v>315</v>
      </c>
      <c r="C20" s="104" t="s">
        <v>316</v>
      </c>
      <c r="D20" s="103">
        <v>11</v>
      </c>
      <c r="E20" s="105" t="s">
        <v>317</v>
      </c>
      <c r="F20" s="105" t="s">
        <v>318</v>
      </c>
      <c r="G20" s="105" t="s">
        <v>319</v>
      </c>
      <c r="H20" s="106" t="s">
        <v>320</v>
      </c>
      <c r="I20" s="107">
        <v>7497.99</v>
      </c>
      <c r="J20" s="105">
        <v>3268.93</v>
      </c>
      <c r="K20" s="105" t="s">
        <v>321</v>
      </c>
      <c r="L20" s="105"/>
      <c r="M20" s="105" t="s">
        <v>322</v>
      </c>
      <c r="N20" s="105" t="s">
        <v>323</v>
      </c>
    </row>
    <row r="21" spans="1:20" ht="33.75" x14ac:dyDescent="0.2">
      <c r="A21" s="144" t="s">
        <v>324</v>
      </c>
      <c r="B21" s="145"/>
      <c r="C21" s="145"/>
      <c r="D21" s="145"/>
      <c r="E21" s="145"/>
      <c r="F21" s="145"/>
      <c r="G21" s="145"/>
      <c r="H21" s="145"/>
      <c r="I21" s="102">
        <v>7497.99</v>
      </c>
      <c r="J21" s="100">
        <v>3268.93</v>
      </c>
      <c r="K21" s="100" t="s">
        <v>325</v>
      </c>
      <c r="L21" s="100"/>
      <c r="M21" s="100"/>
      <c r="N21" s="100" t="s">
        <v>326</v>
      </c>
    </row>
    <row r="22" spans="1:20" x14ac:dyDescent="0.2">
      <c r="A22" s="144" t="s">
        <v>327</v>
      </c>
      <c r="B22" s="145"/>
      <c r="C22" s="145"/>
      <c r="D22" s="145"/>
      <c r="E22" s="145"/>
      <c r="F22" s="145"/>
      <c r="G22" s="145"/>
      <c r="H22" s="145"/>
      <c r="I22" s="102">
        <v>4702.3999999999996</v>
      </c>
      <c r="J22" s="100"/>
      <c r="K22" s="100"/>
      <c r="L22" s="100"/>
      <c r="M22" s="100"/>
      <c r="N22" s="100"/>
    </row>
    <row r="23" spans="1:20" ht="45" x14ac:dyDescent="0.2">
      <c r="A23" s="146" t="s">
        <v>328</v>
      </c>
      <c r="B23" s="147"/>
      <c r="C23" s="147"/>
      <c r="D23" s="147"/>
      <c r="E23" s="147"/>
      <c r="F23" s="147"/>
      <c r="G23" s="147"/>
      <c r="H23" s="147"/>
      <c r="I23" s="108">
        <v>12200.39</v>
      </c>
      <c r="J23" s="109"/>
      <c r="K23" s="109"/>
      <c r="L23" s="109"/>
      <c r="M23" s="109"/>
      <c r="N23" s="109" t="s">
        <v>326</v>
      </c>
    </row>
    <row r="24" spans="1:20" ht="17.850000000000001" customHeight="1" x14ac:dyDescent="0.2">
      <c r="A24" s="142" t="s">
        <v>329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</row>
    <row r="25" spans="1:20" ht="168.75" x14ac:dyDescent="0.2">
      <c r="A25" s="98">
        <v>2</v>
      </c>
      <c r="B25" s="99" t="s">
        <v>330</v>
      </c>
      <c r="C25" s="99" t="s">
        <v>331</v>
      </c>
      <c r="D25" s="98" t="s">
        <v>332</v>
      </c>
      <c r="E25" s="100" t="s">
        <v>333</v>
      </c>
      <c r="F25" s="100" t="s">
        <v>334</v>
      </c>
      <c r="G25" s="100" t="s">
        <v>335</v>
      </c>
      <c r="H25" s="101" t="s">
        <v>336</v>
      </c>
      <c r="I25" s="102">
        <v>27762.28</v>
      </c>
      <c r="J25" s="100">
        <v>5891.73</v>
      </c>
      <c r="K25" s="100" t="s">
        <v>337</v>
      </c>
      <c r="L25" s="100">
        <v>12185.69</v>
      </c>
      <c r="M25" s="100" t="s">
        <v>338</v>
      </c>
      <c r="N25" s="100" t="s">
        <v>339</v>
      </c>
    </row>
    <row r="26" spans="1:20" ht="105" x14ac:dyDescent="0.2">
      <c r="A26" s="98">
        <v>3</v>
      </c>
      <c r="B26" s="99" t="s">
        <v>340</v>
      </c>
      <c r="C26" s="99" t="s">
        <v>341</v>
      </c>
      <c r="D26" s="98">
        <v>-0.68</v>
      </c>
      <c r="E26" s="100">
        <v>242.4</v>
      </c>
      <c r="F26" s="100"/>
      <c r="G26" s="100" t="s">
        <v>342</v>
      </c>
      <c r="H26" s="101" t="s">
        <v>336</v>
      </c>
      <c r="I26" s="102">
        <v>-794.49</v>
      </c>
      <c r="J26" s="100"/>
      <c r="K26" s="100"/>
      <c r="L26" s="100">
        <v>-794.49</v>
      </c>
      <c r="M26" s="100"/>
      <c r="N26" s="100"/>
    </row>
    <row r="27" spans="1:20" ht="105" x14ac:dyDescent="0.2">
      <c r="A27" s="98">
        <v>4</v>
      </c>
      <c r="B27" s="99" t="s">
        <v>343</v>
      </c>
      <c r="C27" s="99" t="s">
        <v>344</v>
      </c>
      <c r="D27" s="98">
        <v>-9.86</v>
      </c>
      <c r="E27" s="100">
        <v>168.71</v>
      </c>
      <c r="F27" s="100"/>
      <c r="G27" s="100" t="s">
        <v>345</v>
      </c>
      <c r="H27" s="101" t="s">
        <v>336</v>
      </c>
      <c r="I27" s="102">
        <v>-8017.98</v>
      </c>
      <c r="J27" s="100"/>
      <c r="K27" s="100"/>
      <c r="L27" s="100">
        <v>-8017.98</v>
      </c>
      <c r="M27" s="100"/>
      <c r="N27" s="100"/>
    </row>
    <row r="28" spans="1:20" ht="123.75" x14ac:dyDescent="0.2">
      <c r="A28" s="103">
        <v>5</v>
      </c>
      <c r="B28" s="104" t="s">
        <v>346</v>
      </c>
      <c r="C28" s="104" t="s">
        <v>347</v>
      </c>
      <c r="D28" s="103" t="s">
        <v>348</v>
      </c>
      <c r="E28" s="105" t="s">
        <v>349</v>
      </c>
      <c r="F28" s="105"/>
      <c r="G28" s="105" t="s">
        <v>350</v>
      </c>
      <c r="H28" s="106" t="s">
        <v>351</v>
      </c>
      <c r="I28" s="107">
        <v>3019.5</v>
      </c>
      <c r="J28" s="105">
        <v>3000.86</v>
      </c>
      <c r="K28" s="105"/>
      <c r="L28" s="105">
        <v>18.64</v>
      </c>
      <c r="M28" s="105">
        <v>12.16</v>
      </c>
      <c r="N28" s="105">
        <v>11.43</v>
      </c>
    </row>
    <row r="29" spans="1:20" ht="33.75" x14ac:dyDescent="0.2">
      <c r="A29" s="144" t="s">
        <v>324</v>
      </c>
      <c r="B29" s="145"/>
      <c r="C29" s="145"/>
      <c r="D29" s="145"/>
      <c r="E29" s="145"/>
      <c r="F29" s="145"/>
      <c r="G29" s="145"/>
      <c r="H29" s="145"/>
      <c r="I29" s="102">
        <v>21969.31</v>
      </c>
      <c r="J29" s="100">
        <v>8892.59</v>
      </c>
      <c r="K29" s="100" t="s">
        <v>352</v>
      </c>
      <c r="L29" s="100">
        <v>3391.86</v>
      </c>
      <c r="M29" s="100"/>
      <c r="N29" s="100" t="s">
        <v>353</v>
      </c>
    </row>
    <row r="30" spans="1:20" x14ac:dyDescent="0.2">
      <c r="A30" s="144" t="s">
        <v>327</v>
      </c>
      <c r="B30" s="145"/>
      <c r="C30" s="145"/>
      <c r="D30" s="145"/>
      <c r="E30" s="145"/>
      <c r="F30" s="145"/>
      <c r="G30" s="145"/>
      <c r="H30" s="145"/>
      <c r="I30" s="102">
        <v>12882.74</v>
      </c>
      <c r="J30" s="100"/>
      <c r="K30" s="100"/>
      <c r="L30" s="100"/>
      <c r="M30" s="100"/>
      <c r="N30" s="100"/>
    </row>
    <row r="31" spans="1:20" ht="45" x14ac:dyDescent="0.2">
      <c r="A31" s="146" t="s">
        <v>354</v>
      </c>
      <c r="B31" s="147"/>
      <c r="C31" s="147"/>
      <c r="D31" s="147"/>
      <c r="E31" s="147"/>
      <c r="F31" s="147"/>
      <c r="G31" s="147"/>
      <c r="H31" s="147"/>
      <c r="I31" s="108">
        <v>34852.050000000003</v>
      </c>
      <c r="J31" s="109"/>
      <c r="K31" s="109"/>
      <c r="L31" s="109"/>
      <c r="M31" s="109"/>
      <c r="N31" s="109" t="s">
        <v>353</v>
      </c>
    </row>
    <row r="32" spans="1:20" ht="17.850000000000001" customHeight="1" x14ac:dyDescent="0.2">
      <c r="A32" s="142" t="s">
        <v>355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 ht="123.75" x14ac:dyDescent="0.2">
      <c r="A33" s="98">
        <v>6</v>
      </c>
      <c r="B33" s="99" t="s">
        <v>356</v>
      </c>
      <c r="C33" s="99" t="s">
        <v>357</v>
      </c>
      <c r="D33" s="98">
        <v>1</v>
      </c>
      <c r="E33" s="100" t="s">
        <v>358</v>
      </c>
      <c r="F33" s="100"/>
      <c r="G33" s="100" t="s">
        <v>319</v>
      </c>
      <c r="H33" s="101" t="s">
        <v>359</v>
      </c>
      <c r="I33" s="102">
        <v>293.27</v>
      </c>
      <c r="J33" s="100">
        <v>293.27</v>
      </c>
      <c r="K33" s="100"/>
      <c r="L33" s="100"/>
      <c r="M33" s="100">
        <v>0.82</v>
      </c>
      <c r="N33" s="100">
        <v>0.82</v>
      </c>
    </row>
    <row r="34" spans="1:14" ht="112.5" x14ac:dyDescent="0.2">
      <c r="A34" s="103">
        <v>8</v>
      </c>
      <c r="B34" s="104" t="s">
        <v>360</v>
      </c>
      <c r="C34" s="104" t="s">
        <v>361</v>
      </c>
      <c r="D34" s="103">
        <v>1</v>
      </c>
      <c r="E34" s="105" t="s">
        <v>362</v>
      </c>
      <c r="F34" s="105"/>
      <c r="G34" s="105" t="s">
        <v>319</v>
      </c>
      <c r="H34" s="106" t="s">
        <v>359</v>
      </c>
      <c r="I34" s="107">
        <v>357.78</v>
      </c>
      <c r="J34" s="105">
        <v>357.78</v>
      </c>
      <c r="K34" s="105"/>
      <c r="L34" s="105"/>
      <c r="M34" s="105">
        <v>1</v>
      </c>
      <c r="N34" s="105">
        <v>1</v>
      </c>
    </row>
    <row r="35" spans="1:14" x14ac:dyDescent="0.2">
      <c r="A35" s="144" t="s">
        <v>324</v>
      </c>
      <c r="B35" s="145"/>
      <c r="C35" s="145"/>
      <c r="D35" s="145"/>
      <c r="E35" s="145"/>
      <c r="F35" s="145"/>
      <c r="G35" s="145"/>
      <c r="H35" s="145"/>
      <c r="I35" s="102">
        <v>651.04999999999995</v>
      </c>
      <c r="J35" s="100">
        <v>651.04999999999995</v>
      </c>
      <c r="K35" s="100"/>
      <c r="L35" s="100"/>
      <c r="M35" s="100"/>
      <c r="N35" s="100">
        <v>1.82</v>
      </c>
    </row>
    <row r="36" spans="1:14" x14ac:dyDescent="0.2">
      <c r="A36" s="144" t="s">
        <v>327</v>
      </c>
      <c r="B36" s="145"/>
      <c r="C36" s="145"/>
      <c r="D36" s="145"/>
      <c r="E36" s="145"/>
      <c r="F36" s="145"/>
      <c r="G36" s="145"/>
      <c r="H36" s="145"/>
      <c r="I36" s="102">
        <v>481.78</v>
      </c>
      <c r="J36" s="100"/>
      <c r="K36" s="100"/>
      <c r="L36" s="100"/>
      <c r="M36" s="100"/>
      <c r="N36" s="100"/>
    </row>
    <row r="37" spans="1:14" x14ac:dyDescent="0.2">
      <c r="A37" s="146" t="s">
        <v>363</v>
      </c>
      <c r="B37" s="147"/>
      <c r="C37" s="147"/>
      <c r="D37" s="147"/>
      <c r="E37" s="147"/>
      <c r="F37" s="147"/>
      <c r="G37" s="147"/>
      <c r="H37" s="147"/>
      <c r="I37" s="108">
        <v>1132.83</v>
      </c>
      <c r="J37" s="109"/>
      <c r="K37" s="109"/>
      <c r="L37" s="109"/>
      <c r="M37" s="109"/>
      <c r="N37" s="109">
        <v>1.82</v>
      </c>
    </row>
    <row r="38" spans="1:14" ht="17.850000000000001" customHeight="1" x14ac:dyDescent="0.2">
      <c r="A38" s="142" t="s">
        <v>364</v>
      </c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 ht="90" x14ac:dyDescent="0.2">
      <c r="A39" s="98">
        <v>11</v>
      </c>
      <c r="B39" s="99" t="s">
        <v>365</v>
      </c>
      <c r="C39" s="99" t="s">
        <v>366</v>
      </c>
      <c r="D39" s="98" t="s">
        <v>367</v>
      </c>
      <c r="E39" s="100">
        <v>24139.27</v>
      </c>
      <c r="F39" s="100"/>
      <c r="G39" s="100" t="s">
        <v>368</v>
      </c>
      <c r="H39" s="101" t="s">
        <v>369</v>
      </c>
      <c r="I39" s="102">
        <v>95788</v>
      </c>
      <c r="J39" s="100"/>
      <c r="K39" s="100"/>
      <c r="L39" s="100">
        <v>95788</v>
      </c>
      <c r="M39" s="100"/>
      <c r="N39" s="100"/>
    </row>
    <row r="40" spans="1:14" ht="56.25" x14ac:dyDescent="0.2">
      <c r="A40" s="98">
        <v>12</v>
      </c>
      <c r="B40" s="99" t="s">
        <v>370</v>
      </c>
      <c r="C40" s="99" t="s">
        <v>371</v>
      </c>
      <c r="D40" s="98" t="s">
        <v>372</v>
      </c>
      <c r="E40" s="100">
        <v>11448</v>
      </c>
      <c r="F40" s="100"/>
      <c r="G40" s="100" t="s">
        <v>373</v>
      </c>
      <c r="H40" s="101" t="s">
        <v>374</v>
      </c>
      <c r="I40" s="102">
        <v>1219.21</v>
      </c>
      <c r="J40" s="100"/>
      <c r="K40" s="100"/>
      <c r="L40" s="100">
        <v>1219.21</v>
      </c>
      <c r="M40" s="100"/>
      <c r="N40" s="100"/>
    </row>
    <row r="41" spans="1:14" ht="67.5" x14ac:dyDescent="0.2">
      <c r="A41" s="98">
        <v>13</v>
      </c>
      <c r="B41" s="99" t="s">
        <v>375</v>
      </c>
      <c r="C41" s="99" t="s">
        <v>376</v>
      </c>
      <c r="D41" s="98" t="s">
        <v>377</v>
      </c>
      <c r="E41" s="100">
        <v>3878</v>
      </c>
      <c r="F41" s="100"/>
      <c r="G41" s="100" t="s">
        <v>378</v>
      </c>
      <c r="H41" s="101" t="s">
        <v>379</v>
      </c>
      <c r="I41" s="102">
        <v>2509.4499999999998</v>
      </c>
      <c r="J41" s="100"/>
      <c r="K41" s="100"/>
      <c r="L41" s="100">
        <v>2509.4499999999998</v>
      </c>
      <c r="M41" s="100"/>
      <c r="N41" s="100"/>
    </row>
    <row r="42" spans="1:14" ht="56.25" x14ac:dyDescent="0.2">
      <c r="A42" s="98">
        <v>14</v>
      </c>
      <c r="B42" s="99" t="s">
        <v>380</v>
      </c>
      <c r="C42" s="99" t="s">
        <v>381</v>
      </c>
      <c r="D42" s="98" t="s">
        <v>382</v>
      </c>
      <c r="E42" s="100">
        <v>9025</v>
      </c>
      <c r="F42" s="100"/>
      <c r="G42" s="100" t="s">
        <v>383</v>
      </c>
      <c r="H42" s="101" t="s">
        <v>384</v>
      </c>
      <c r="I42" s="102">
        <v>5149.67</v>
      </c>
      <c r="J42" s="100"/>
      <c r="K42" s="100"/>
      <c r="L42" s="100">
        <v>5149.67</v>
      </c>
      <c r="M42" s="100"/>
      <c r="N42" s="100"/>
    </row>
    <row r="43" spans="1:14" ht="56.25" x14ac:dyDescent="0.2">
      <c r="A43" s="98">
        <v>15</v>
      </c>
      <c r="B43" s="99" t="s">
        <v>385</v>
      </c>
      <c r="C43" s="99" t="s">
        <v>386</v>
      </c>
      <c r="D43" s="98" t="s">
        <v>387</v>
      </c>
      <c r="E43" s="100">
        <v>4530</v>
      </c>
      <c r="F43" s="100"/>
      <c r="G43" s="100" t="s">
        <v>388</v>
      </c>
      <c r="H43" s="101" t="s">
        <v>389</v>
      </c>
      <c r="I43" s="102">
        <v>4530</v>
      </c>
      <c r="J43" s="100"/>
      <c r="K43" s="100"/>
      <c r="L43" s="100">
        <v>4530</v>
      </c>
      <c r="M43" s="100"/>
      <c r="N43" s="100"/>
    </row>
    <row r="44" spans="1:14" ht="101.25" x14ac:dyDescent="0.2">
      <c r="A44" s="98">
        <v>17</v>
      </c>
      <c r="B44" s="99" t="s">
        <v>390</v>
      </c>
      <c r="C44" s="99" t="s">
        <v>391</v>
      </c>
      <c r="D44" s="98">
        <v>90</v>
      </c>
      <c r="E44" s="100">
        <v>40.67</v>
      </c>
      <c r="F44" s="100"/>
      <c r="G44" s="100" t="s">
        <v>392</v>
      </c>
      <c r="H44" s="101" t="s">
        <v>393</v>
      </c>
      <c r="I44" s="102">
        <v>31698.2</v>
      </c>
      <c r="J44" s="100"/>
      <c r="K44" s="100"/>
      <c r="L44" s="100">
        <v>31698.2</v>
      </c>
      <c r="M44" s="100"/>
      <c r="N44" s="100"/>
    </row>
    <row r="45" spans="1:14" ht="90" x14ac:dyDescent="0.2">
      <c r="A45" s="98">
        <v>18</v>
      </c>
      <c r="B45" s="99" t="s">
        <v>450</v>
      </c>
      <c r="C45" s="99" t="s">
        <v>394</v>
      </c>
      <c r="D45" s="98">
        <v>4</v>
      </c>
      <c r="E45" s="100">
        <v>33.409999999999997</v>
      </c>
      <c r="F45" s="100"/>
      <c r="G45" s="100" t="s">
        <v>395</v>
      </c>
      <c r="H45" s="101" t="s">
        <v>396</v>
      </c>
      <c r="I45" s="102">
        <v>1157.32</v>
      </c>
      <c r="J45" s="100"/>
      <c r="K45" s="100"/>
      <c r="L45" s="100">
        <v>1157.32</v>
      </c>
      <c r="M45" s="100"/>
      <c r="N45" s="100"/>
    </row>
    <row r="46" spans="1:14" ht="67.5" x14ac:dyDescent="0.2">
      <c r="A46" s="98">
        <v>21</v>
      </c>
      <c r="B46" s="99" t="s">
        <v>397</v>
      </c>
      <c r="C46" s="99" t="s">
        <v>398</v>
      </c>
      <c r="D46" s="98">
        <v>10</v>
      </c>
      <c r="E46" s="100">
        <v>44.61</v>
      </c>
      <c r="F46" s="100"/>
      <c r="G46" s="100" t="s">
        <v>399</v>
      </c>
      <c r="H46" s="101" t="s">
        <v>393</v>
      </c>
      <c r="I46" s="102">
        <v>3863.23</v>
      </c>
      <c r="J46" s="100"/>
      <c r="K46" s="100"/>
      <c r="L46" s="100">
        <v>3863.23</v>
      </c>
      <c r="M46" s="100"/>
      <c r="N46" s="100"/>
    </row>
    <row r="47" spans="1:14" ht="67.5" x14ac:dyDescent="0.2">
      <c r="A47" s="103">
        <v>23</v>
      </c>
      <c r="B47" s="104" t="s">
        <v>400</v>
      </c>
      <c r="C47" s="104" t="s">
        <v>401</v>
      </c>
      <c r="D47" s="103" t="s">
        <v>402</v>
      </c>
      <c r="E47" s="105">
        <v>1276</v>
      </c>
      <c r="F47" s="105"/>
      <c r="G47" s="105" t="s">
        <v>403</v>
      </c>
      <c r="H47" s="106" t="s">
        <v>404</v>
      </c>
      <c r="I47" s="107">
        <v>113.41</v>
      </c>
      <c r="J47" s="105"/>
      <c r="K47" s="105"/>
      <c r="L47" s="105">
        <v>113.41</v>
      </c>
      <c r="M47" s="105"/>
      <c r="N47" s="105"/>
    </row>
    <row r="48" spans="1:14" x14ac:dyDescent="0.2">
      <c r="A48" s="144" t="s">
        <v>324</v>
      </c>
      <c r="B48" s="145"/>
      <c r="C48" s="145"/>
      <c r="D48" s="145"/>
      <c r="E48" s="145"/>
      <c r="F48" s="145"/>
      <c r="G48" s="145"/>
      <c r="H48" s="145"/>
      <c r="I48" s="102">
        <v>146028.49</v>
      </c>
      <c r="J48" s="100"/>
      <c r="K48" s="100"/>
      <c r="L48" s="100">
        <v>146028.49</v>
      </c>
      <c r="M48" s="100"/>
      <c r="N48" s="100"/>
    </row>
    <row r="49" spans="1:14" x14ac:dyDescent="0.2">
      <c r="A49" s="146" t="s">
        <v>405</v>
      </c>
      <c r="B49" s="147"/>
      <c r="C49" s="147"/>
      <c r="D49" s="147"/>
      <c r="E49" s="147"/>
      <c r="F49" s="147"/>
      <c r="G49" s="147"/>
      <c r="H49" s="147"/>
      <c r="I49" s="108">
        <v>146028.49</v>
      </c>
      <c r="J49" s="109"/>
      <c r="K49" s="109"/>
      <c r="L49" s="109"/>
      <c r="M49" s="105"/>
      <c r="N49" s="105"/>
    </row>
    <row r="50" spans="1:14" ht="17.850000000000001" customHeight="1" x14ac:dyDescent="0.2">
      <c r="A50" s="142" t="s">
        <v>406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t="112.5" x14ac:dyDescent="0.2">
      <c r="A51" s="103">
        <v>24</v>
      </c>
      <c r="B51" s="104" t="s">
        <v>407</v>
      </c>
      <c r="C51" s="104" t="s">
        <v>316</v>
      </c>
      <c r="D51" s="103">
        <v>15</v>
      </c>
      <c r="E51" s="105" t="s">
        <v>317</v>
      </c>
      <c r="F51" s="105" t="s">
        <v>318</v>
      </c>
      <c r="G51" s="105" t="s">
        <v>319</v>
      </c>
      <c r="H51" s="106" t="s">
        <v>320</v>
      </c>
      <c r="I51" s="107">
        <v>10224.530000000001</v>
      </c>
      <c r="J51" s="105">
        <v>4457.63</v>
      </c>
      <c r="K51" s="105" t="s">
        <v>408</v>
      </c>
      <c r="L51" s="105"/>
      <c r="M51" s="105" t="s">
        <v>322</v>
      </c>
      <c r="N51" s="105" t="s">
        <v>409</v>
      </c>
    </row>
    <row r="52" spans="1:14" ht="33.75" x14ac:dyDescent="0.2">
      <c r="A52" s="144" t="s">
        <v>324</v>
      </c>
      <c r="B52" s="145"/>
      <c r="C52" s="145"/>
      <c r="D52" s="145"/>
      <c r="E52" s="145"/>
      <c r="F52" s="145"/>
      <c r="G52" s="145"/>
      <c r="H52" s="145"/>
      <c r="I52" s="102">
        <v>10224.530000000001</v>
      </c>
      <c r="J52" s="100">
        <v>4457.63</v>
      </c>
      <c r="K52" s="100" t="s">
        <v>410</v>
      </c>
      <c r="L52" s="100"/>
      <c r="M52" s="100"/>
      <c r="N52" s="100" t="s">
        <v>411</v>
      </c>
    </row>
    <row r="53" spans="1:14" x14ac:dyDescent="0.2">
      <c r="A53" s="144" t="s">
        <v>327</v>
      </c>
      <c r="B53" s="145"/>
      <c r="C53" s="145"/>
      <c r="D53" s="145"/>
      <c r="E53" s="145"/>
      <c r="F53" s="145"/>
      <c r="G53" s="145"/>
      <c r="H53" s="145"/>
      <c r="I53" s="102">
        <v>6412.37</v>
      </c>
      <c r="J53" s="100"/>
      <c r="K53" s="100"/>
      <c r="L53" s="100"/>
      <c r="M53" s="100"/>
      <c r="N53" s="100"/>
    </row>
    <row r="54" spans="1:14" ht="45" x14ac:dyDescent="0.2">
      <c r="A54" s="146" t="s">
        <v>412</v>
      </c>
      <c r="B54" s="147"/>
      <c r="C54" s="147"/>
      <c r="D54" s="147"/>
      <c r="E54" s="147"/>
      <c r="F54" s="147"/>
      <c r="G54" s="147"/>
      <c r="H54" s="147"/>
      <c r="I54" s="108">
        <v>16636.900000000001</v>
      </c>
      <c r="J54" s="109"/>
      <c r="K54" s="109"/>
      <c r="L54" s="109"/>
      <c r="M54" s="109"/>
      <c r="N54" s="109" t="s">
        <v>411</v>
      </c>
    </row>
    <row r="55" spans="1:14" ht="17.850000000000001" customHeight="1" x14ac:dyDescent="0.2">
      <c r="A55" s="142" t="s">
        <v>413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</row>
    <row r="56" spans="1:14" ht="168.75" x14ac:dyDescent="0.2">
      <c r="A56" s="98">
        <v>25</v>
      </c>
      <c r="B56" s="99" t="s">
        <v>330</v>
      </c>
      <c r="C56" s="99" t="s">
        <v>331</v>
      </c>
      <c r="D56" s="98" t="s">
        <v>414</v>
      </c>
      <c r="E56" s="100" t="s">
        <v>333</v>
      </c>
      <c r="F56" s="100" t="s">
        <v>334</v>
      </c>
      <c r="G56" s="100" t="s">
        <v>335</v>
      </c>
      <c r="H56" s="101" t="s">
        <v>336</v>
      </c>
      <c r="I56" s="102">
        <v>35111.11</v>
      </c>
      <c r="J56" s="100">
        <v>7451.3</v>
      </c>
      <c r="K56" s="100" t="s">
        <v>415</v>
      </c>
      <c r="L56" s="100">
        <v>15411.31</v>
      </c>
      <c r="M56" s="100" t="s">
        <v>338</v>
      </c>
      <c r="N56" s="100" t="s">
        <v>416</v>
      </c>
    </row>
    <row r="57" spans="1:14" ht="105" x14ac:dyDescent="0.2">
      <c r="A57" s="98">
        <v>26</v>
      </c>
      <c r="B57" s="99" t="s">
        <v>340</v>
      </c>
      <c r="C57" s="99" t="s">
        <v>341</v>
      </c>
      <c r="D57" s="98">
        <v>-0.86</v>
      </c>
      <c r="E57" s="100">
        <v>242.4</v>
      </c>
      <c r="F57" s="100"/>
      <c r="G57" s="100" t="s">
        <v>342</v>
      </c>
      <c r="H57" s="101" t="s">
        <v>336</v>
      </c>
      <c r="I57" s="102">
        <v>-1004.8</v>
      </c>
      <c r="J57" s="100"/>
      <c r="K57" s="100"/>
      <c r="L57" s="100">
        <v>-1004.8</v>
      </c>
      <c r="M57" s="100"/>
      <c r="N57" s="100"/>
    </row>
    <row r="58" spans="1:14" ht="105" x14ac:dyDescent="0.2">
      <c r="A58" s="98">
        <v>27</v>
      </c>
      <c r="B58" s="99" t="s">
        <v>343</v>
      </c>
      <c r="C58" s="99" t="s">
        <v>344</v>
      </c>
      <c r="D58" s="98">
        <v>-12.47</v>
      </c>
      <c r="E58" s="100">
        <v>168.71</v>
      </c>
      <c r="F58" s="100"/>
      <c r="G58" s="100" t="s">
        <v>345</v>
      </c>
      <c r="H58" s="101" t="s">
        <v>336</v>
      </c>
      <c r="I58" s="102">
        <v>-10140.379999999999</v>
      </c>
      <c r="J58" s="100"/>
      <c r="K58" s="100"/>
      <c r="L58" s="100">
        <v>-10140.379999999999</v>
      </c>
      <c r="M58" s="100"/>
      <c r="N58" s="100"/>
    </row>
    <row r="59" spans="1:14" ht="123.75" x14ac:dyDescent="0.2">
      <c r="A59" s="103">
        <v>28</v>
      </c>
      <c r="B59" s="104" t="s">
        <v>346</v>
      </c>
      <c r="C59" s="104" t="s">
        <v>347</v>
      </c>
      <c r="D59" s="103" t="s">
        <v>417</v>
      </c>
      <c r="E59" s="105" t="s">
        <v>349</v>
      </c>
      <c r="F59" s="105"/>
      <c r="G59" s="105" t="s">
        <v>350</v>
      </c>
      <c r="H59" s="106" t="s">
        <v>351</v>
      </c>
      <c r="I59" s="107">
        <v>2987.37</v>
      </c>
      <c r="J59" s="105">
        <v>2968.93</v>
      </c>
      <c r="K59" s="105"/>
      <c r="L59" s="105">
        <v>18.440000000000001</v>
      </c>
      <c r="M59" s="105">
        <v>12.16</v>
      </c>
      <c r="N59" s="105">
        <v>11.31</v>
      </c>
    </row>
    <row r="60" spans="1:14" ht="33.75" x14ac:dyDescent="0.2">
      <c r="A60" s="144" t="s">
        <v>324</v>
      </c>
      <c r="B60" s="145"/>
      <c r="C60" s="145"/>
      <c r="D60" s="145"/>
      <c r="E60" s="145"/>
      <c r="F60" s="145"/>
      <c r="G60" s="145"/>
      <c r="H60" s="145"/>
      <c r="I60" s="102">
        <v>26953.3</v>
      </c>
      <c r="J60" s="100">
        <v>10420.23</v>
      </c>
      <c r="K60" s="100" t="s">
        <v>418</v>
      </c>
      <c r="L60" s="100">
        <v>4284.57</v>
      </c>
      <c r="M60" s="100"/>
      <c r="N60" s="100" t="s">
        <v>419</v>
      </c>
    </row>
    <row r="61" spans="1:14" x14ac:dyDescent="0.2">
      <c r="A61" s="144" t="s">
        <v>327</v>
      </c>
      <c r="B61" s="145"/>
      <c r="C61" s="145"/>
      <c r="D61" s="145"/>
      <c r="E61" s="145"/>
      <c r="F61" s="145"/>
      <c r="G61" s="145"/>
      <c r="H61" s="145"/>
      <c r="I61" s="102">
        <v>15491.4</v>
      </c>
      <c r="J61" s="100"/>
      <c r="K61" s="100"/>
      <c r="L61" s="100"/>
      <c r="M61" s="100"/>
      <c r="N61" s="100"/>
    </row>
    <row r="62" spans="1:14" ht="45" x14ac:dyDescent="0.2">
      <c r="A62" s="146" t="s">
        <v>420</v>
      </c>
      <c r="B62" s="147"/>
      <c r="C62" s="147"/>
      <c r="D62" s="147"/>
      <c r="E62" s="147"/>
      <c r="F62" s="147"/>
      <c r="G62" s="147"/>
      <c r="H62" s="147"/>
      <c r="I62" s="108">
        <v>42444.7</v>
      </c>
      <c r="J62" s="109"/>
      <c r="K62" s="109"/>
      <c r="L62" s="109"/>
      <c r="M62" s="109"/>
      <c r="N62" s="109" t="s">
        <v>419</v>
      </c>
    </row>
    <row r="63" spans="1:14" ht="17.850000000000001" customHeight="1" x14ac:dyDescent="0.2">
      <c r="A63" s="142" t="s">
        <v>421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</row>
    <row r="64" spans="1:14" ht="123.75" x14ac:dyDescent="0.2">
      <c r="A64" s="98">
        <v>29</v>
      </c>
      <c r="B64" s="99" t="s">
        <v>356</v>
      </c>
      <c r="C64" s="99" t="s">
        <v>357</v>
      </c>
      <c r="D64" s="98">
        <v>1</v>
      </c>
      <c r="E64" s="100" t="s">
        <v>358</v>
      </c>
      <c r="F64" s="100"/>
      <c r="G64" s="100" t="s">
        <v>319</v>
      </c>
      <c r="H64" s="101" t="s">
        <v>359</v>
      </c>
      <c r="I64" s="102">
        <v>293.27</v>
      </c>
      <c r="J64" s="100">
        <v>293.27</v>
      </c>
      <c r="K64" s="100"/>
      <c r="L64" s="100"/>
      <c r="M64" s="100">
        <v>0.82</v>
      </c>
      <c r="N64" s="100">
        <v>0.82</v>
      </c>
    </row>
    <row r="65" spans="1:14" ht="123.75" x14ac:dyDescent="0.2">
      <c r="A65" s="98">
        <v>31</v>
      </c>
      <c r="B65" s="99" t="s">
        <v>356</v>
      </c>
      <c r="C65" s="99" t="s">
        <v>357</v>
      </c>
      <c r="D65" s="98">
        <v>1</v>
      </c>
      <c r="E65" s="100" t="s">
        <v>358</v>
      </c>
      <c r="F65" s="100"/>
      <c r="G65" s="100" t="s">
        <v>319</v>
      </c>
      <c r="H65" s="101" t="s">
        <v>359</v>
      </c>
      <c r="I65" s="102">
        <v>293.27</v>
      </c>
      <c r="J65" s="100">
        <v>293.27</v>
      </c>
      <c r="K65" s="100"/>
      <c r="L65" s="100"/>
      <c r="M65" s="100">
        <v>0.82</v>
      </c>
      <c r="N65" s="100">
        <v>0.82</v>
      </c>
    </row>
    <row r="66" spans="1:14" ht="112.5" x14ac:dyDescent="0.2">
      <c r="A66" s="103">
        <v>32</v>
      </c>
      <c r="B66" s="104" t="s">
        <v>360</v>
      </c>
      <c r="C66" s="104" t="s">
        <v>361</v>
      </c>
      <c r="D66" s="103">
        <v>1</v>
      </c>
      <c r="E66" s="105" t="s">
        <v>362</v>
      </c>
      <c r="F66" s="105"/>
      <c r="G66" s="105" t="s">
        <v>319</v>
      </c>
      <c r="H66" s="106" t="s">
        <v>359</v>
      </c>
      <c r="I66" s="107">
        <v>357.78</v>
      </c>
      <c r="J66" s="105">
        <v>357.78</v>
      </c>
      <c r="K66" s="105"/>
      <c r="L66" s="105"/>
      <c r="M66" s="105">
        <v>1</v>
      </c>
      <c r="N66" s="105">
        <v>1</v>
      </c>
    </row>
    <row r="67" spans="1:14" x14ac:dyDescent="0.2">
      <c r="A67" s="144" t="s">
        <v>324</v>
      </c>
      <c r="B67" s="145"/>
      <c r="C67" s="145"/>
      <c r="D67" s="145"/>
      <c r="E67" s="145"/>
      <c r="F67" s="145"/>
      <c r="G67" s="145"/>
      <c r="H67" s="145"/>
      <c r="I67" s="102">
        <v>944.32</v>
      </c>
      <c r="J67" s="100">
        <v>944.32</v>
      </c>
      <c r="K67" s="100"/>
      <c r="L67" s="100"/>
      <c r="M67" s="100"/>
      <c r="N67" s="100">
        <v>2.64</v>
      </c>
    </row>
    <row r="68" spans="1:14" x14ac:dyDescent="0.2">
      <c r="A68" s="144" t="s">
        <v>327</v>
      </c>
      <c r="B68" s="145"/>
      <c r="C68" s="145"/>
      <c r="D68" s="145"/>
      <c r="E68" s="145"/>
      <c r="F68" s="145"/>
      <c r="G68" s="145"/>
      <c r="H68" s="145"/>
      <c r="I68" s="102">
        <v>698.8</v>
      </c>
      <c r="J68" s="100"/>
      <c r="K68" s="100"/>
      <c r="L68" s="100"/>
      <c r="M68" s="100"/>
      <c r="N68" s="100"/>
    </row>
    <row r="69" spans="1:14" x14ac:dyDescent="0.2">
      <c r="A69" s="146" t="s">
        <v>422</v>
      </c>
      <c r="B69" s="147"/>
      <c r="C69" s="147"/>
      <c r="D69" s="147"/>
      <c r="E69" s="147"/>
      <c r="F69" s="147"/>
      <c r="G69" s="147"/>
      <c r="H69" s="147"/>
      <c r="I69" s="108">
        <v>1643.12</v>
      </c>
      <c r="J69" s="109"/>
      <c r="K69" s="109"/>
      <c r="L69" s="109"/>
      <c r="M69" s="109"/>
      <c r="N69" s="109">
        <v>2.64</v>
      </c>
    </row>
    <row r="70" spans="1:14" ht="17.850000000000001" customHeight="1" x14ac:dyDescent="0.2">
      <c r="A70" s="142" t="s">
        <v>423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</row>
    <row r="71" spans="1:14" ht="90" x14ac:dyDescent="0.2">
      <c r="A71" s="98">
        <v>35</v>
      </c>
      <c r="B71" s="99" t="s">
        <v>365</v>
      </c>
      <c r="C71" s="99" t="s">
        <v>366</v>
      </c>
      <c r="D71" s="98" t="s">
        <v>424</v>
      </c>
      <c r="E71" s="100">
        <v>24139.27</v>
      </c>
      <c r="F71" s="100"/>
      <c r="G71" s="100" t="s">
        <v>368</v>
      </c>
      <c r="H71" s="101" t="s">
        <v>369</v>
      </c>
      <c r="I71" s="102">
        <v>121143.65</v>
      </c>
      <c r="J71" s="100"/>
      <c r="K71" s="100"/>
      <c r="L71" s="100">
        <v>121143.65</v>
      </c>
      <c r="M71" s="100"/>
      <c r="N71" s="100"/>
    </row>
    <row r="72" spans="1:14" ht="56.25" x14ac:dyDescent="0.2">
      <c r="A72" s="98">
        <v>36</v>
      </c>
      <c r="B72" s="99" t="s">
        <v>370</v>
      </c>
      <c r="C72" s="99" t="s">
        <v>371</v>
      </c>
      <c r="D72" s="98" t="s">
        <v>402</v>
      </c>
      <c r="E72" s="100">
        <v>11448</v>
      </c>
      <c r="F72" s="100"/>
      <c r="G72" s="100" t="s">
        <v>373</v>
      </c>
      <c r="H72" s="101" t="s">
        <v>374</v>
      </c>
      <c r="I72" s="102">
        <v>4876.8500000000004</v>
      </c>
      <c r="J72" s="100"/>
      <c r="K72" s="100"/>
      <c r="L72" s="100">
        <v>4876.8500000000004</v>
      </c>
      <c r="M72" s="100"/>
      <c r="N72" s="100"/>
    </row>
    <row r="73" spans="1:14" ht="67.5" x14ac:dyDescent="0.2">
      <c r="A73" s="98">
        <v>37</v>
      </c>
      <c r="B73" s="99" t="s">
        <v>375</v>
      </c>
      <c r="C73" s="99" t="s">
        <v>376</v>
      </c>
      <c r="D73" s="98" t="s">
        <v>382</v>
      </c>
      <c r="E73" s="100">
        <v>3878</v>
      </c>
      <c r="F73" s="100"/>
      <c r="G73" s="100" t="s">
        <v>378</v>
      </c>
      <c r="H73" s="101" t="s">
        <v>379</v>
      </c>
      <c r="I73" s="102">
        <v>2788.28</v>
      </c>
      <c r="J73" s="100"/>
      <c r="K73" s="100"/>
      <c r="L73" s="100">
        <v>2788.28</v>
      </c>
      <c r="M73" s="100"/>
      <c r="N73" s="100"/>
    </row>
    <row r="74" spans="1:14" ht="56.25" x14ac:dyDescent="0.2">
      <c r="A74" s="98">
        <v>38</v>
      </c>
      <c r="B74" s="99" t="s">
        <v>380</v>
      </c>
      <c r="C74" s="99" t="s">
        <v>381</v>
      </c>
      <c r="D74" s="98" t="s">
        <v>425</v>
      </c>
      <c r="E74" s="100">
        <v>9025</v>
      </c>
      <c r="F74" s="100"/>
      <c r="G74" s="100" t="s">
        <v>383</v>
      </c>
      <c r="H74" s="101" t="s">
        <v>384</v>
      </c>
      <c r="I74" s="102">
        <v>3089.8</v>
      </c>
      <c r="J74" s="100"/>
      <c r="K74" s="100"/>
      <c r="L74" s="100">
        <v>3089.8</v>
      </c>
      <c r="M74" s="100"/>
      <c r="N74" s="100"/>
    </row>
    <row r="75" spans="1:14" ht="56.25" x14ac:dyDescent="0.2">
      <c r="A75" s="98">
        <v>39</v>
      </c>
      <c r="B75" s="99" t="s">
        <v>385</v>
      </c>
      <c r="C75" s="99" t="s">
        <v>386</v>
      </c>
      <c r="D75" s="98" t="s">
        <v>426</v>
      </c>
      <c r="E75" s="100">
        <v>4530</v>
      </c>
      <c r="F75" s="100"/>
      <c r="G75" s="100" t="s">
        <v>388</v>
      </c>
      <c r="H75" s="101" t="s">
        <v>389</v>
      </c>
      <c r="I75" s="102">
        <v>3986.4</v>
      </c>
      <c r="J75" s="100"/>
      <c r="K75" s="100"/>
      <c r="L75" s="100">
        <v>3986.4</v>
      </c>
      <c r="M75" s="100"/>
      <c r="N75" s="100"/>
    </row>
    <row r="76" spans="1:14" ht="101.25" x14ac:dyDescent="0.2">
      <c r="A76" s="98">
        <v>41</v>
      </c>
      <c r="B76" s="99" t="s">
        <v>390</v>
      </c>
      <c r="C76" s="99" t="s">
        <v>391</v>
      </c>
      <c r="D76" s="98">
        <v>88</v>
      </c>
      <c r="E76" s="100">
        <v>40.67</v>
      </c>
      <c r="F76" s="100"/>
      <c r="G76" s="100" t="s">
        <v>392</v>
      </c>
      <c r="H76" s="101" t="s">
        <v>393</v>
      </c>
      <c r="I76" s="102">
        <v>30993.79</v>
      </c>
      <c r="J76" s="100"/>
      <c r="K76" s="100"/>
      <c r="L76" s="100">
        <v>30993.79</v>
      </c>
      <c r="M76" s="100"/>
      <c r="N76" s="100"/>
    </row>
    <row r="77" spans="1:14" ht="90" x14ac:dyDescent="0.2">
      <c r="A77" s="98">
        <v>42</v>
      </c>
      <c r="B77" s="99" t="s">
        <v>450</v>
      </c>
      <c r="C77" s="99" t="s">
        <v>394</v>
      </c>
      <c r="D77" s="98">
        <v>5</v>
      </c>
      <c r="E77" s="100">
        <v>33.409999999999997</v>
      </c>
      <c r="F77" s="100"/>
      <c r="G77" s="100" t="s">
        <v>395</v>
      </c>
      <c r="H77" s="101" t="s">
        <v>396</v>
      </c>
      <c r="I77" s="102">
        <v>1446.65</v>
      </c>
      <c r="J77" s="100"/>
      <c r="K77" s="100"/>
      <c r="L77" s="100">
        <v>1446.65</v>
      </c>
      <c r="M77" s="100"/>
      <c r="N77" s="100"/>
    </row>
    <row r="78" spans="1:14" ht="67.5" x14ac:dyDescent="0.2">
      <c r="A78" s="98">
        <v>45</v>
      </c>
      <c r="B78" s="99" t="s">
        <v>397</v>
      </c>
      <c r="C78" s="99" t="s">
        <v>398</v>
      </c>
      <c r="D78" s="98">
        <v>4</v>
      </c>
      <c r="E78" s="100">
        <v>44.61</v>
      </c>
      <c r="F78" s="100"/>
      <c r="G78" s="100" t="s">
        <v>399</v>
      </c>
      <c r="H78" s="101" t="s">
        <v>393</v>
      </c>
      <c r="I78" s="102">
        <v>1545.29</v>
      </c>
      <c r="J78" s="100"/>
      <c r="K78" s="100"/>
      <c r="L78" s="100">
        <v>1545.29</v>
      </c>
      <c r="M78" s="100"/>
      <c r="N78" s="100"/>
    </row>
    <row r="79" spans="1:14" ht="67.5" x14ac:dyDescent="0.2">
      <c r="A79" s="103">
        <v>47</v>
      </c>
      <c r="B79" s="104" t="s">
        <v>400</v>
      </c>
      <c r="C79" s="104" t="s">
        <v>401</v>
      </c>
      <c r="D79" s="103" t="s">
        <v>402</v>
      </c>
      <c r="E79" s="105">
        <v>1276</v>
      </c>
      <c r="F79" s="105"/>
      <c r="G79" s="105" t="s">
        <v>403</v>
      </c>
      <c r="H79" s="106" t="s">
        <v>404</v>
      </c>
      <c r="I79" s="107">
        <v>113.41</v>
      </c>
      <c r="J79" s="105"/>
      <c r="K79" s="105"/>
      <c r="L79" s="105">
        <v>113.41</v>
      </c>
      <c r="M79" s="105"/>
      <c r="N79" s="105"/>
    </row>
    <row r="80" spans="1:14" x14ac:dyDescent="0.2">
      <c r="A80" s="144" t="s">
        <v>324</v>
      </c>
      <c r="B80" s="145"/>
      <c r="C80" s="145"/>
      <c r="D80" s="145"/>
      <c r="E80" s="145"/>
      <c r="F80" s="145"/>
      <c r="G80" s="145"/>
      <c r="H80" s="145"/>
      <c r="I80" s="102">
        <v>169984.12</v>
      </c>
      <c r="J80" s="100"/>
      <c r="K80" s="100"/>
      <c r="L80" s="100">
        <v>169984.12</v>
      </c>
      <c r="M80" s="100"/>
      <c r="N80" s="100"/>
    </row>
    <row r="81" spans="1:14" x14ac:dyDescent="0.2">
      <c r="A81" s="146" t="s">
        <v>427</v>
      </c>
      <c r="B81" s="147"/>
      <c r="C81" s="147"/>
      <c r="D81" s="147"/>
      <c r="E81" s="147"/>
      <c r="F81" s="147"/>
      <c r="G81" s="147"/>
      <c r="H81" s="147"/>
      <c r="I81" s="108">
        <v>169984.12</v>
      </c>
      <c r="J81" s="109"/>
      <c r="K81" s="109"/>
      <c r="L81" s="109"/>
      <c r="M81" s="105"/>
      <c r="N81" s="105"/>
    </row>
    <row r="82" spans="1:14" ht="33.75" x14ac:dyDescent="0.2">
      <c r="A82" s="148" t="s">
        <v>428</v>
      </c>
      <c r="B82" s="145"/>
      <c r="C82" s="145"/>
      <c r="D82" s="145"/>
      <c r="E82" s="145"/>
      <c r="F82" s="145"/>
      <c r="G82" s="145"/>
      <c r="H82" s="145"/>
      <c r="I82" s="110">
        <v>384253.11</v>
      </c>
      <c r="J82" s="110">
        <v>28634.75</v>
      </c>
      <c r="K82" s="110" t="s">
        <v>429</v>
      </c>
      <c r="L82" s="110">
        <v>323689.03999999998</v>
      </c>
      <c r="M82" s="110"/>
      <c r="N82" s="110" t="s">
        <v>430</v>
      </c>
    </row>
    <row r="83" spans="1:14" x14ac:dyDescent="0.2">
      <c r="A83" s="148" t="s">
        <v>327</v>
      </c>
      <c r="B83" s="145"/>
      <c r="C83" s="145"/>
      <c r="D83" s="145"/>
      <c r="E83" s="145"/>
      <c r="F83" s="145"/>
      <c r="G83" s="145"/>
      <c r="H83" s="145"/>
      <c r="I83" s="110">
        <v>40669.49</v>
      </c>
      <c r="J83" s="110"/>
      <c r="K83" s="110"/>
      <c r="L83" s="110"/>
      <c r="M83" s="110"/>
      <c r="N83" s="110"/>
    </row>
    <row r="84" spans="1:14" x14ac:dyDescent="0.2">
      <c r="A84" s="149" t="s">
        <v>431</v>
      </c>
      <c r="B84" s="143"/>
      <c r="C84" s="143"/>
      <c r="D84" s="143"/>
      <c r="E84" s="143"/>
      <c r="F84" s="143"/>
      <c r="G84" s="143"/>
      <c r="H84" s="143"/>
      <c r="I84" s="111"/>
      <c r="J84" s="111"/>
      <c r="K84" s="111"/>
      <c r="L84" s="111"/>
      <c r="M84" s="111"/>
      <c r="N84" s="111"/>
    </row>
    <row r="85" spans="1:14" ht="33.75" x14ac:dyDescent="0.2">
      <c r="A85" s="148" t="s">
        <v>432</v>
      </c>
      <c r="B85" s="145"/>
      <c r="C85" s="145"/>
      <c r="D85" s="145"/>
      <c r="E85" s="145"/>
      <c r="F85" s="145"/>
      <c r="G85" s="145"/>
      <c r="H85" s="145"/>
      <c r="I85" s="110">
        <v>94336.48</v>
      </c>
      <c r="J85" s="110"/>
      <c r="K85" s="110"/>
      <c r="L85" s="110"/>
      <c r="M85" s="110"/>
      <c r="N85" s="110" t="s">
        <v>433</v>
      </c>
    </row>
    <row r="86" spans="1:14" x14ac:dyDescent="0.2">
      <c r="A86" s="148" t="s">
        <v>434</v>
      </c>
      <c r="B86" s="145"/>
      <c r="C86" s="145"/>
      <c r="D86" s="145"/>
      <c r="E86" s="145"/>
      <c r="F86" s="145"/>
      <c r="G86" s="145"/>
      <c r="H86" s="145"/>
      <c r="I86" s="110">
        <v>327810.18</v>
      </c>
      <c r="J86" s="110"/>
      <c r="K86" s="110"/>
      <c r="L86" s="110"/>
      <c r="M86" s="110"/>
      <c r="N86" s="110">
        <v>22.74</v>
      </c>
    </row>
    <row r="87" spans="1:14" x14ac:dyDescent="0.2">
      <c r="A87" s="148" t="s">
        <v>435</v>
      </c>
      <c r="B87" s="145"/>
      <c r="C87" s="145"/>
      <c r="D87" s="145"/>
      <c r="E87" s="145"/>
      <c r="F87" s="145"/>
      <c r="G87" s="145"/>
      <c r="H87" s="145"/>
      <c r="I87" s="110">
        <v>2775.94</v>
      </c>
      <c r="J87" s="110"/>
      <c r="K87" s="110"/>
      <c r="L87" s="110"/>
      <c r="M87" s="110"/>
      <c r="N87" s="110">
        <v>4.46</v>
      </c>
    </row>
    <row r="88" spans="1:14" ht="33.75" x14ac:dyDescent="0.2">
      <c r="A88" s="148" t="s">
        <v>436</v>
      </c>
      <c r="B88" s="145"/>
      <c r="C88" s="145"/>
      <c r="D88" s="145"/>
      <c r="E88" s="145"/>
      <c r="F88" s="145"/>
      <c r="G88" s="145"/>
      <c r="H88" s="145"/>
      <c r="I88" s="110">
        <v>424922.6</v>
      </c>
      <c r="J88" s="110"/>
      <c r="K88" s="110"/>
      <c r="L88" s="110"/>
      <c r="M88" s="110"/>
      <c r="N88" s="110" t="s">
        <v>430</v>
      </c>
    </row>
    <row r="89" spans="1:14" x14ac:dyDescent="0.2">
      <c r="A89" s="148" t="s">
        <v>437</v>
      </c>
      <c r="B89" s="145"/>
      <c r="C89" s="145"/>
      <c r="D89" s="145"/>
      <c r="E89" s="145"/>
      <c r="F89" s="145"/>
      <c r="G89" s="145"/>
      <c r="H89" s="145"/>
      <c r="I89" s="110"/>
      <c r="J89" s="110"/>
      <c r="K89" s="110"/>
      <c r="L89" s="110"/>
      <c r="M89" s="110"/>
      <c r="N89" s="110"/>
    </row>
    <row r="90" spans="1:14" x14ac:dyDescent="0.2">
      <c r="A90" s="148" t="s">
        <v>438</v>
      </c>
      <c r="B90" s="145"/>
      <c r="C90" s="145"/>
      <c r="D90" s="145"/>
      <c r="E90" s="145"/>
      <c r="F90" s="145"/>
      <c r="G90" s="145"/>
      <c r="H90" s="145"/>
      <c r="I90" s="110">
        <v>323689.03999999998</v>
      </c>
      <c r="J90" s="110"/>
      <c r="K90" s="110"/>
      <c r="L90" s="110"/>
      <c r="M90" s="110"/>
      <c r="N90" s="110"/>
    </row>
    <row r="91" spans="1:14" x14ac:dyDescent="0.2">
      <c r="A91" s="148" t="s">
        <v>439</v>
      </c>
      <c r="B91" s="145"/>
      <c r="C91" s="145"/>
      <c r="D91" s="145"/>
      <c r="E91" s="145"/>
      <c r="F91" s="145"/>
      <c r="G91" s="145"/>
      <c r="H91" s="145"/>
      <c r="I91" s="110">
        <v>31929.32</v>
      </c>
      <c r="J91" s="110"/>
      <c r="K91" s="110"/>
      <c r="L91" s="110"/>
      <c r="M91" s="110"/>
      <c r="N91" s="110"/>
    </row>
    <row r="92" spans="1:14" x14ac:dyDescent="0.2">
      <c r="A92" s="148" t="s">
        <v>440</v>
      </c>
      <c r="B92" s="145"/>
      <c r="C92" s="145"/>
      <c r="D92" s="145"/>
      <c r="E92" s="145"/>
      <c r="F92" s="145"/>
      <c r="G92" s="145"/>
      <c r="H92" s="145"/>
      <c r="I92" s="110">
        <v>40281.879999999997</v>
      </c>
      <c r="J92" s="110"/>
      <c r="K92" s="110"/>
      <c r="L92" s="110"/>
      <c r="M92" s="110"/>
      <c r="N92" s="110"/>
    </row>
    <row r="93" spans="1:14" x14ac:dyDescent="0.2">
      <c r="A93" s="148" t="s">
        <v>441</v>
      </c>
      <c r="B93" s="145"/>
      <c r="C93" s="145"/>
      <c r="D93" s="145"/>
      <c r="E93" s="145"/>
      <c r="F93" s="145"/>
      <c r="G93" s="145"/>
      <c r="H93" s="145"/>
      <c r="I93" s="110">
        <v>40669.49</v>
      </c>
      <c r="J93" s="110"/>
      <c r="K93" s="110"/>
      <c r="L93" s="110"/>
      <c r="M93" s="110"/>
      <c r="N93" s="110"/>
    </row>
    <row r="94" spans="1:14" ht="24" customHeight="1" x14ac:dyDescent="0.2">
      <c r="A94" s="148" t="s">
        <v>442</v>
      </c>
      <c r="B94" s="145"/>
      <c r="C94" s="145"/>
      <c r="D94" s="145"/>
      <c r="E94" s="145"/>
      <c r="F94" s="145"/>
      <c r="G94" s="145"/>
      <c r="H94" s="145"/>
      <c r="I94" s="110">
        <v>446593.65</v>
      </c>
      <c r="J94" s="110"/>
      <c r="K94" s="110"/>
      <c r="L94" s="110"/>
      <c r="M94" s="110"/>
      <c r="N94" s="110"/>
    </row>
    <row r="95" spans="1:14" ht="24" customHeight="1" x14ac:dyDescent="0.2">
      <c r="A95" s="148" t="s">
        <v>443</v>
      </c>
      <c r="B95" s="145"/>
      <c r="C95" s="145"/>
      <c r="D95" s="145"/>
      <c r="E95" s="145"/>
      <c r="F95" s="145"/>
      <c r="G95" s="145"/>
      <c r="H95" s="145"/>
      <c r="I95" s="110">
        <v>23550</v>
      </c>
      <c r="J95" s="110"/>
      <c r="K95" s="110"/>
      <c r="L95" s="110"/>
      <c r="M95" s="110"/>
      <c r="N95" s="110"/>
    </row>
    <row r="96" spans="1:14" ht="33.75" customHeight="1" x14ac:dyDescent="0.2">
      <c r="A96" s="149" t="s">
        <v>444</v>
      </c>
      <c r="B96" s="143"/>
      <c r="C96" s="143"/>
      <c r="D96" s="143"/>
      <c r="E96" s="143"/>
      <c r="F96" s="143"/>
      <c r="G96" s="143"/>
      <c r="H96" s="143"/>
      <c r="I96" s="111">
        <f>I94-I95</f>
        <v>423043.65</v>
      </c>
      <c r="J96" s="111"/>
      <c r="K96" s="111"/>
      <c r="L96" s="111"/>
      <c r="M96" s="111"/>
      <c r="N96" s="111" t="s">
        <v>430</v>
      </c>
    </row>
    <row r="97" spans="1:14" x14ac:dyDescent="0.2">
      <c r="A97" s="79"/>
      <c r="B97" s="80"/>
      <c r="C97" s="80"/>
      <c r="D97" s="79"/>
      <c r="E97" s="81"/>
      <c r="F97" s="81"/>
      <c r="G97" s="81"/>
      <c r="H97" s="81"/>
      <c r="I97" s="82"/>
      <c r="J97" s="81"/>
      <c r="K97" s="81"/>
      <c r="L97" s="81"/>
      <c r="M97" s="81"/>
      <c r="N97" s="83"/>
    </row>
    <row r="98" spans="1:14" x14ac:dyDescent="0.2">
      <c r="A98" s="79"/>
      <c r="B98" s="80"/>
      <c r="C98" s="80"/>
      <c r="D98" s="79"/>
      <c r="E98" s="81"/>
      <c r="F98" s="81"/>
      <c r="G98" s="81"/>
      <c r="H98" s="81"/>
      <c r="I98" s="82"/>
      <c r="J98" s="81"/>
      <c r="K98" s="81"/>
      <c r="L98" s="81"/>
      <c r="M98" s="81"/>
      <c r="N98" s="83"/>
    </row>
    <row r="99" spans="1:14" x14ac:dyDescent="0.2">
      <c r="A99" s="79"/>
      <c r="B99" s="84" t="s">
        <v>451</v>
      </c>
      <c r="C99" s="47"/>
      <c r="D99" s="79"/>
      <c r="E99" s="81"/>
      <c r="F99" s="47"/>
      <c r="G99" s="84"/>
      <c r="H99" s="84"/>
      <c r="I99" s="84" t="s">
        <v>452</v>
      </c>
      <c r="J99" s="81"/>
      <c r="K99" s="81"/>
      <c r="L99" s="81"/>
      <c r="M99" s="81"/>
      <c r="N99" s="83"/>
    </row>
    <row r="100" spans="1:14" x14ac:dyDescent="0.2">
      <c r="A100" s="85"/>
      <c r="B100" s="85"/>
      <c r="C100" s="85"/>
      <c r="D100" s="85"/>
      <c r="E100" s="86"/>
      <c r="F100" s="86"/>
      <c r="G100" s="86"/>
      <c r="H100" s="86"/>
      <c r="I100" s="86"/>
      <c r="J100" s="86"/>
      <c r="K100" s="86"/>
      <c r="L100" s="86"/>
      <c r="M100" s="86"/>
      <c r="N100" s="83"/>
    </row>
    <row r="101" spans="1:14" x14ac:dyDescent="0.2">
      <c r="A101" s="53"/>
      <c r="B101" s="53"/>
      <c r="C101" s="53"/>
      <c r="D101" s="53"/>
      <c r="E101" s="54"/>
      <c r="F101" s="54"/>
      <c r="G101" s="54"/>
      <c r="H101" s="54"/>
      <c r="I101" s="54"/>
      <c r="J101" s="54"/>
      <c r="K101" s="54"/>
      <c r="L101" s="54"/>
      <c r="M101" s="54"/>
      <c r="N101" s="52"/>
    </row>
    <row r="103" spans="1:14" x14ac:dyDescent="0.2">
      <c r="B103" s="53"/>
    </row>
  </sheetData>
  <mergeCells count="64">
    <mergeCell ref="J2:N2"/>
    <mergeCell ref="A89:H89"/>
    <mergeCell ref="A90:H90"/>
    <mergeCell ref="A91:H91"/>
    <mergeCell ref="A96:H96"/>
    <mergeCell ref="A92:H92"/>
    <mergeCell ref="A93:H93"/>
    <mergeCell ref="A94:H94"/>
    <mergeCell ref="A95:H95"/>
    <mergeCell ref="A84:H84"/>
    <mergeCell ref="A85:H85"/>
    <mergeCell ref="A86:H86"/>
    <mergeCell ref="A87:H87"/>
    <mergeCell ref="A88:H88"/>
    <mergeCell ref="A70:N70"/>
    <mergeCell ref="A80:H80"/>
    <mergeCell ref="A81:H81"/>
    <mergeCell ref="A82:H82"/>
    <mergeCell ref="A83:H83"/>
    <mergeCell ref="A62:H62"/>
    <mergeCell ref="A63:N63"/>
    <mergeCell ref="A67:H67"/>
    <mergeCell ref="A68:H68"/>
    <mergeCell ref="A69:H69"/>
    <mergeCell ref="A53:H53"/>
    <mergeCell ref="A54:H54"/>
    <mergeCell ref="A55:N55"/>
    <mergeCell ref="A60:H60"/>
    <mergeCell ref="A61:H61"/>
    <mergeCell ref="A38:N38"/>
    <mergeCell ref="A48:H48"/>
    <mergeCell ref="A49:H49"/>
    <mergeCell ref="A50:N50"/>
    <mergeCell ref="A52:H52"/>
    <mergeCell ref="A31:H31"/>
    <mergeCell ref="A32:N32"/>
    <mergeCell ref="A35:H35"/>
    <mergeCell ref="A36:H36"/>
    <mergeCell ref="A37:H37"/>
    <mergeCell ref="A22:H22"/>
    <mergeCell ref="A23:H23"/>
    <mergeCell ref="A24:N24"/>
    <mergeCell ref="A29:H29"/>
    <mergeCell ref="A30:H30"/>
    <mergeCell ref="A4:C5"/>
    <mergeCell ref="H14:H17"/>
    <mergeCell ref="I16:I17"/>
    <mergeCell ref="A19:N19"/>
    <mergeCell ref="A21:H21"/>
    <mergeCell ref="J16:J17"/>
    <mergeCell ref="L16:L17"/>
    <mergeCell ref="N16:N17"/>
    <mergeCell ref="A9:N9"/>
    <mergeCell ref="C10:E10"/>
    <mergeCell ref="D11:E11"/>
    <mergeCell ref="G16:G17"/>
    <mergeCell ref="M14:N15"/>
    <mergeCell ref="E14:G15"/>
    <mergeCell ref="I14:L15"/>
    <mergeCell ref="M16:M17"/>
    <mergeCell ref="A14:A17"/>
    <mergeCell ref="D14:D17"/>
    <mergeCell ref="C14:C17"/>
    <mergeCell ref="B14:B17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50" t="s">
        <v>232</v>
      </c>
      <c r="B1" s="151"/>
      <c r="C1" s="151"/>
      <c r="D1" s="151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2022-02-11T04:13:40Z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