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'Лок.См.Расч.Баз.-Инд.Методом'!$20:$20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  <c r="I68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0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0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0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0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5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5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5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5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5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5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7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7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<sst xmlns="http://schemas.openxmlformats.org/spreadsheetml/2006/main" count="520" uniqueCount="480">
  <si>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</si>
  <si>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</si>
  <si>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</si>
  <si>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</si>
  <si>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</si>
  <si>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</si>
  <si>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</si>
  <si>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</si>
  <si>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</si>
  <si>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</si>
  <si>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</si>
  <si>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</si>
  <si>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</si>
  <si>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</si>
  <si>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</si>
  <si>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</si>
  <si>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</si>
  <si>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</si>
  <si>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</si>
  <si>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</si>
  <si>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</si>
  <si>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</si>
  <si>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</si>
  <si>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</si>
  <si>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</si>
  <si>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</si>
  <si>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</si>
  <si>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</si>
  <si>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</si>
  <si>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</si>
  <si>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</si>
  <si>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</si>
  <si>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</si>
  <si>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</si>
  <si>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</si>
  <si>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</si>
  <si>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</si>
  <si>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</si>
  <si>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</si>
  <si>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</si>
  <si>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</si>
  <si>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</si>
  <si>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</si>
  <si>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</si>
  <si>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</si>
  <si>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</si>
  <si>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</si>
  <si>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</si>
  <si>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</si>
  <si>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</si>
  <si>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</si>
  <si>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</si>
  <si>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</si>
  <si>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</si>
  <si>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</si>
  <si>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</si>
  <si>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</si>
  <si>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</si>
  <si>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</si>
  <si>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</si>
  <si>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</si>
  <si>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</si>
  <si>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</si>
  <si>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</si>
  <si>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</si>
  <si>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</si>
  <si>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</si>
  <si>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</si>
  <si>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</si>
  <si>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</si>
  <si>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</si>
  <si>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</si>
  <si>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</si>
  <si>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</si>
  <si>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</si>
  <si>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</si>
  <si>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</si>
  <si>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</si>
  <si>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</si>
  <si>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</si>
  <si>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</si>
  <si>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</si>
  <si>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</si>
  <si>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</si>
  <si>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</si>
  <si>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</si>
  <si>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</si>
  <si>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</si>
  <si>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</si>
  <si>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</si>
  <si>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</si>
  <si>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</si>
  <si>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</si>
  <si>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</si>
  <si>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</si>
  <si>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</si>
  <si>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</si>
  <si>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</si>
  <si>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</si>
  <si>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</si>
  <si>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</si>
  <si>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</si>
  <si>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</si>
  <si>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</si>
  <si>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</si>
  <si>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</si>
  <si>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</si>
  <si>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</si>
  <si>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</si>
  <si>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</si>
  <si>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</si>
  <si>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</si>
  <si>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</si>
  <si>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</si>
  <si>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</si>
  <si>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</si>
  <si>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</si>
  <si>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</si>
  <si>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</si>
  <si>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</si>
  <si>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</si>
  <si>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</si>
  <si>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</si>
  <si>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</si>
  <si>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</si>
  <si>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</si>
  <si>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</si>
  <si>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</si>
  <si>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</si>
  <si>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</si>
  <si>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</si>
  <si>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</si>
  <si>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</si>
  <si>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</si>
  <si>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</si>
  <si>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</si>
  <si>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</si>
  <si>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</si>
  <si>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</si>
  <si>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</si>
  <si>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</si>
  <si>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</si>
  <si>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</si>
  <si>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</si>
  <si>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</si>
  <si>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</si>
  <si>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</si>
  <si>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</si>
  <si>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</si>
  <si>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</si>
  <si>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</si>
  <si>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</si>
  <si>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</si>
  <si>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</si>
  <si>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</si>
  <si>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</si>
  <si>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</si>
  <si>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</si>
  <si>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</si>
  <si>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</si>
  <si>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</si>
  <si>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</si>
  <si>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</si>
  <si>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</si>
  <si>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</si>
  <si>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</si>
  <si>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</si>
  <si>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</si>
  <si>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</si>
  <si>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</si>
  <si>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</si>
  <si>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</si>
  <si>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</si>
  <si>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</si>
  <si>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</si>
  <si>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</si>
  <si>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</si>
  <si>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</si>
  <si>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</si>
  <si>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</si>
  <si>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</si>
  <si>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</si>
  <si>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</si>
  <si>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</si>
  <si>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</si>
  <si>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</si>
  <si>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</si>
  <si>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</si>
  <si>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</si>
  <si>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</si>
  <si>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</si>
  <si>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</si>
  <si>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</si>
  <si>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</si>
  <si>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</si>
  <si>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</si>
  <si>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</si>
  <si>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</si>
  <si>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</si>
  <si>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</si>
  <si>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</si>
  <si>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</si>
  <si>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</si>
  <si>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</si>
  <si>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</si>
  <si>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</si>
  <si>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</si>
  <si>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</si>
  <si>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</si>
  <si>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</si>
  <si>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</si>
  <si>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</si>
  <si>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</si>
  <si>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</si>
  <si>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</si>
  <si>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</si>
  <si>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</si>
  <si>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</si>
  <si>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</si>
  <si>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</si>
  <si>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</si>
  <si>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</si>
  <si>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</si>
  <si>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</si>
  <si>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</si>
  <si>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</si>
  <si>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</si>
  <si>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</si>
  <si>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</si>
  <si>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</si>
  <si>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</si>
  <si>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</si>
  <si>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</si>
  <si>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</si>
  <si>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</si>
  <si>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</si>
  <si>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</si>
  <si>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</si>
  <si>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</si>
  <si>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</si>
  <si>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</si>
  <si>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</si>
  <si>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</si>
  <si>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</si>
  <si>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</si>
  <si>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</si>
  <si>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</si>
  <si>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</si>
  <si>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</si>
  <si>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</si>
  <si>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</si>
  <si>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</si>
  <si>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</si>
  <si>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</si>
  <si>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</si>
  <si>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</si>
  <si>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</si>
  <si>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</si>
  <si>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</si>
  <si>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</si>
  <si>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</si>
  <si>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</si>
  <si>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</si>
  <si>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</si>
  <si>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</si>
  <si>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</si>
  <si>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</si>
  <si>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</si>
  <si>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</si>
  <si>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</si>
  <si>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</si>
  <si>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</si>
  <si>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</si>
  <si>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</si>
  <si>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</si>
  <si>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</si>
  <si>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</si>
  <si>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</si>
  <si>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</si>
  <si>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</si>
  <si>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</si>
  <si>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</si>
  <si>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</si>
  <si>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</si>
  <si>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</si>
  <si>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</si>
  <si>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</si>
  <si>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</si>
  <si>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</si>
  <si>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</si>
  <si>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</si>
  <si>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</si>
  <si>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</si>
  <si>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</si>
  <si>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</si>
  <si>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</si>
  <si>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</si>
  <si>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</si>
  <si>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</si>
  <si>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</si>
  <si>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</si>
  <si>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</si>
  <si>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</si>
  <si>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</si>
  <si>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</si>
  <si>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</si>
  <si>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</si>
  <si>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</si>
  <si>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</si>
  <si>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</si>
  <si>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</si>
  <si>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</si>
  <si>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</si>
  <si>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</si>
  <si>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</si>
  <si>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Общестроительные работы</t>
  </si>
  <si>
    <t>ФЕР01-01-009-23
-------------------------------
Приказ Минстроя России от 26.12.2019 №876/пр</t>
  </si>
  <si>
    <t xml:space="preserve">Разработка траншей экскаватором «обратная лопата» с ковшом вместимостью 0,25 м3, группа грунтов: 2
------------------------------------------------------
1000 м3
------------------------------------------------------
НР 92% от ФОТ
СП 46% от ФОТ
 </t>
  </si>
  <si>
    <t>0,01225
------------------
12,25 / 1000</t>
  </si>
  <si>
    <t>3150,45
----------------
522</t>
  </si>
  <si>
    <t xml:space="preserve">
------------------
 </t>
  </si>
  <si>
    <t xml:space="preserve">1.5. Разработка грунта в траншеях экскаваторами 'обратная лопата' с ковшом вместимостью 1; 0,65; 0,5; 0,4; 0,25 м3 в отвал (4кв. 2021г. ФЕР-2020); ЭМ=12,84; ЗПМ=27,93 </t>
  </si>
  <si>
    <t>495,53
-----------------
178,6</t>
  </si>
  <si>
    <t xml:space="preserve">
---------------
45</t>
  </si>
  <si>
    <t xml:space="preserve">
----------------
0,55</t>
  </si>
  <si>
    <t>ФЕР01-02-057-02
-------------------------------
Приказ Минстроя России от 26.12.2019 №876/пр</t>
  </si>
  <si>
    <t xml:space="preserve">Разработка грунта вручную в траншеях глубиной до 2 м без креплений с откосами, группа грунтов: 2
------------------------------------------------------
100 м3
------------------------------------------------------
НР 89% от ФОТ
СП 40% от ФОТ
 </t>
  </si>
  <si>
    <t>0,0175
------------------
1,75 / 100</t>
  </si>
  <si>
    <t>1201,2
------------------
1201,2</t>
  </si>
  <si>
    <t xml:space="preserve">1.192 Разработка грунта вручную в траншеях, копание ям вручную без креплений для стоек и столбов (4кв. 2021г. ФЕР-2020): ОЗП=27,93 </t>
  </si>
  <si>
    <t>ФЕР01-01-033-01
-------------------------------
Приказ Минстроя России от 26.12.2019 №876/пр</t>
  </si>
  <si>
    <t xml:space="preserve">Засыпка траншей и котлованов с перемещением грунта до 5 м бульдозерами мощностью: 59 кВт (80 л.с.), группа грунтов 1
------------------------------------------------------
1000 м3
------------------------------------------------------
НР 92% от ФОТ
СП 46% от ФОТ
 </t>
  </si>
  <si>
    <t>410,94
----------------
80,16</t>
  </si>
  <si>
    <t xml:space="preserve">1.30. Засыпка траншей и котлованов бульдозерами мощностью 59; 79 кВт (80; 108 л.с.) (4кв. 2021г. ФЕР-2020); ЭМ=20,71; ЗПМ=27,93 </t>
  </si>
  <si>
    <t>104,25
-----------------
27,43</t>
  </si>
  <si>
    <t xml:space="preserve">
---------------
6,91</t>
  </si>
  <si>
    <t xml:space="preserve">
----------------
0,08</t>
  </si>
  <si>
    <t>ФЕР01-02-061-01
-------------------------------
Приказ Минстроя России от 26.12.2019 №876/пр</t>
  </si>
  <si>
    <t xml:space="preserve">Засыпка вручную траншей, пазух котлованов и ям, группа грунтов: 1
------------------------------------------------------
100 м3
------------------------------------------------------
НР 89% от ФОТ
СП 40% от ФОТ
 </t>
  </si>
  <si>
    <t>663,75
------------------
663,75</t>
  </si>
  <si>
    <t xml:space="preserve">1.194 Погрузка вручную неуплотненного мерзлого грунта в транспортные средства из штабелей и отвалов, засыпка вручную траншей, пазух котлованов и ям (4кв. 2021г. ФЕР-2020): ОЗП=27,93 </t>
  </si>
  <si>
    <t>Итого прямые затраты по разделу в текущих ценах</t>
  </si>
  <si>
    <t>599,78
_________
206,03</t>
  </si>
  <si>
    <t>4,25
________
0,63</t>
  </si>
  <si>
    <t>Накладные расходы</t>
  </si>
  <si>
    <t>Сметная прибыль</t>
  </si>
  <si>
    <t>Итого по разделу 1 Общестроительные работы</t>
  </si>
  <si>
    <t>Раздел 2. Монтажные работы</t>
  </si>
  <si>
    <t>ФЕРм08-02-142-01
-------------------------------
Приказ Минстроя России от 26.12.2019 №876/пр</t>
  </si>
  <si>
    <t xml:space="preserve">Устройство постели при одном кабеле в траншее
------------------------------------------------------
100 м
------------------------------------------------------
НР 97% от ФОТ
СП 51% от ФОТ
 </t>
  </si>
  <si>
    <t>0,4
------------------
40 / 100</t>
  </si>
  <si>
    <t>307,09
------------------
49,82</t>
  </si>
  <si>
    <t>256,27
----------------
45,24</t>
  </si>
  <si>
    <t xml:space="preserve">1
------------------
 </t>
  </si>
  <si>
    <t xml:space="preserve">55.140 Устройство постели для кабеля (4кв. 2021г. ФЕР-2020): ОЗП=27,93; ЭМ=13,25; ЗПМ=27,93; МАТ=8,66 </t>
  </si>
  <si>
    <t>1358,23
-----------------
505,42</t>
  </si>
  <si>
    <t>5,3
---------------
3,9</t>
  </si>
  <si>
    <t>2,12
----------------
1,56</t>
  </si>
  <si>
    <t>ФЕРм08-02-143-05
-------------------------------
Приказ Минстроя России от 09.02.2021 №51/пр.</t>
  </si>
  <si>
    <t xml:space="preserve">Покрытие кабеля, проложенного в траншее: лентой сигнальной
------------------------------------------------------
100 м
------------------------------------------------------
НР 97% от ФОТ
СП 51% от ФОТ
 </t>
  </si>
  <si>
    <t>5,24
------------------
3,85</t>
  </si>
  <si>
    <t>1,31
----------------
0,23</t>
  </si>
  <si>
    <t xml:space="preserve">0,08
------------------
 </t>
  </si>
  <si>
    <t xml:space="preserve">55.142 Покрытие кабеля, проложенного в траншее: лентой сигнальной (4кв. 2021г. ФЕР-2020): ОЗП=27,93; ЭМ=13,29; ЗПМ=27,93; МАТ=8,63 </t>
  </si>
  <si>
    <t>6,96
-----------------
2,57</t>
  </si>
  <si>
    <t>0,48
---------------
0,02</t>
  </si>
  <si>
    <t>0,19
----------------
0,01</t>
  </si>
  <si>
    <t>ФЕРм08-02-141-02
-------------------------------
Приказ Минстроя России от 26.12.2019 №876/пр</t>
  </si>
  <si>
    <t xml:space="preserve">Кабель до 35 кВ в готовых траншеях без покрытий, масса 1 м: до 2 кг
------------------------------------------------------
100 м
------------------------------------------------------
НР 97% от ФОТ
СП 51% от ФОТ
 </t>
  </si>
  <si>
    <t>268,27
------------------
103,02</t>
  </si>
  <si>
    <t>92,28
----------------
11,3</t>
  </si>
  <si>
    <t xml:space="preserve">72,97
------------------
 </t>
  </si>
  <si>
    <t xml:space="preserve">55.139 Кабельные линии до 35 кВ в готовых траншеях без покрытий (4кв. 2021г. ФЕР-2020): ОЗП=27,93; ЭМ=13,89; ЗПМ=27,93; МАТ=10,95 </t>
  </si>
  <si>
    <t>512,71
-----------------
126,24</t>
  </si>
  <si>
    <t>10,96
---------------
0,9</t>
  </si>
  <si>
    <t>4,38
----------------
0,36</t>
  </si>
  <si>
    <t>ФЕРм08-02-145-02
-------------------------------
Приказ Минстроя России от 26.12.2019 №876/пр</t>
  </si>
  <si>
    <t xml:space="preserve">Кабель до 35 кВ, прокладываемый по дну канала без креплений, масса 1 м кабеля: до 2 кг
------------------------------------------------------
100 м
------------------------------------------------------
НР 97% от ФОТ
СП 51% от ФОТ
 </t>
  </si>
  <si>
    <t>0,05
------------------
5/100</t>
  </si>
  <si>
    <t>147,22
------------------
62,32</t>
  </si>
  <si>
    <t>42,53
----------------
5,02</t>
  </si>
  <si>
    <t xml:space="preserve">42,37
------------------
 </t>
  </si>
  <si>
    <t xml:space="preserve">55.147 Кабели до 35 кВ, прокладываемые по дну канала без креплений (4кв. 2021г. ФЕР-2020): ОЗП=27,93; ЭМ=12,73; ЗПМ=27,93; МАТ=8,57 </t>
  </si>
  <si>
    <t>27,07
-----------------
7,01</t>
  </si>
  <si>
    <t>6,63
---------------
0,4</t>
  </si>
  <si>
    <t>0,33
----------------
0,02</t>
  </si>
  <si>
    <t>ФЕР06-03-004-09
труба  "Корсис" ПРО диам.110мм-1,2м (прим.)
-------------------------------
Приказ Минстроя России от 30.06.2020 №352/пр</t>
  </si>
  <si>
    <t xml:space="preserve">Установка закладных деталей весом: до 4 кг
------------------------------------------------------
т
------------------------------------------------------
НР 102% от ФОТ
СП 58% от ФОТ
 </t>
  </si>
  <si>
    <t>0,00114
------------------
1,2*0,95/1000</t>
  </si>
  <si>
    <t>1824,5
------------------
1795,86</t>
  </si>
  <si>
    <t>28,64
----------------
4,09</t>
  </si>
  <si>
    <t xml:space="preserve">6.44. Установка закладных деталей (4кв. 2021г. ФЕР-2020): ОЗП=27,93; ЭМ=14,53; ЗПМ=27,93 </t>
  </si>
  <si>
    <t>0,47
-----------------
0,13</t>
  </si>
  <si>
    <t>198
---------------
0,33</t>
  </si>
  <si>
    <t>ФЕРм08-02-148-02
в трубе корсис ПРО 110мм
-------------------------------
Приказ Минстроя России от 26.12.2019 №876/пр</t>
  </si>
  <si>
    <t xml:space="preserve">Кабель до 35 кВ в проложенных трубах, блоках и коробах, масса 1 м кабеля: до 2 кг
------------------------------------------------------
100 м
------------------------------------------------------
НР 97% от ФОТ
СП 51% от ФОТ
 </t>
  </si>
  <si>
    <t>0,012
------------------
1,2/100</t>
  </si>
  <si>
    <t>226
------------------
137,62</t>
  </si>
  <si>
    <t>50,47
----------------
5,02</t>
  </si>
  <si>
    <t xml:space="preserve">37,91
------------------
 </t>
  </si>
  <si>
    <t xml:space="preserve">55.151 Кабели до 35 кв в проложенных трубах, блоках и коробах (4кв. 2021г. ФЕР-2020): ОЗП=27,93; ЭМ=7,44; ЗПМ=27,93; МАТ=8,63 </t>
  </si>
  <si>
    <t>4,51
-----------------
1,68</t>
  </si>
  <si>
    <t>14,64
---------------
0,4</t>
  </si>
  <si>
    <t>ФЕРм08-02-410-03
ПЭ 100мм (прим.)
-------------------------------
Приказ Минстроя России от 26.12.2019 №876/пр</t>
  </si>
  <si>
    <t xml:space="preserve">Труба полиэтиленовая по основанию пола, диаметр: до 63 мм
------------------------------------------------------
100 м
------------------------------------------------------
НР 97% от ФОТ
СП 51% от ФОТ
 </t>
  </si>
  <si>
    <t>0,036
------------------
3,6/100</t>
  </si>
  <si>
    <t>247,94
------------------
143,63</t>
  </si>
  <si>
    <t>32,6
----------------
4,52</t>
  </si>
  <si>
    <t xml:space="preserve">71,71
------------------
 </t>
  </si>
  <si>
    <t xml:space="preserve">55.345 Труба полиэтиленовая по основанию пола, диаметр: до 63 мм (4кв. 2021г. ФЕР-2020): ОЗП=27,93; ЭМ=14,69; ЗПМ=27,93; МАТ=6,17 </t>
  </si>
  <si>
    <t>17,24
-----------------
4,54</t>
  </si>
  <si>
    <t>15,28
---------------
0,36</t>
  </si>
  <si>
    <t>0,55
----------------
0,01</t>
  </si>
  <si>
    <t>ФЕРм08-02-148-02
в трубе ПЭ100мм
-------------------------------
Приказ Минстроя России от 26.12.2019 №876/пр</t>
  </si>
  <si>
    <t>13,52
-----------------
5,05</t>
  </si>
  <si>
    <t>0,53
----------------
0,01</t>
  </si>
  <si>
    <t>ФЕРм08-02-163-02
-------------------------------
Приказ Минстроя России от 26.12.2019 №876/пр</t>
  </si>
  <si>
    <t xml:space="preserve">Заделка концевая с термоусаживающимися полиэтиленовыми перчатками для 3-5-жильного кабеля с бумажной изоляцией напряжением до 1 кВ, сечение одной жилы: до 120 мм2
------------------------------------------------------
шт
------------------------------------------------------
НР 97% от ФОТ
СП 51% от ФОТ
 </t>
  </si>
  <si>
    <t>17,07
------------------
12,97</t>
  </si>
  <si>
    <t xml:space="preserve">4,1
------------------
 </t>
  </si>
  <si>
    <t xml:space="preserve">55.177 Заделки концевые с термоусаживающимися полиэтиленовыми перчатками (4кв. 2021г. ФЕР-2020): ОЗП=27,93; МАТ=14,47 </t>
  </si>
  <si>
    <t>1940,71
_________
652,64</t>
  </si>
  <si>
    <t>11,27
________
1,97</t>
  </si>
  <si>
    <t>Итого по разделу 2 Монтажные работы</t>
  </si>
  <si>
    <t>Раздел 3. Пусконаладочные работы КЛ-0,4кВ</t>
  </si>
  <si>
    <t>ФЕРп01-11-024-01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</si>
  <si>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до 1 кВ
------------------------------------------------------
шт
------------------------------------------------------
НР 74% от ФОТ
СП 36% от ФОТ
 </t>
  </si>
  <si>
    <t>10,5
------------------
10,5</t>
  </si>
  <si>
    <t xml:space="preserve">Таблица 7 п.1.2 Индекс на пусконаладочные работы (4кв. 2021г.): ОЗП=27,93 </t>
  </si>
  <si>
    <t>ФЕРп01-11-028-01
-------------------------------
Приказ Минстроя России от 26.12.2019 №876/пр</t>
  </si>
  <si>
    <t xml:space="preserve"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------------------------------------------------------
шт
------------------------------------------------------
НР 74% от ФОТ
СП 36% от ФОТ
 </t>
  </si>
  <si>
    <t>4,1
------------------
4,1</t>
  </si>
  <si>
    <t>Итого по разделу 3 Пусконаладочные работы КЛ-0,4кВ</t>
  </si>
  <si>
    <t>Раздел 4. Материалы КЛ-0,4кВ</t>
  </si>
  <si>
    <t>20.2.09.08-70015</t>
  </si>
  <si>
    <t xml:space="preserve">Муфта термоусаживаемая концевая внутренней установки для кабеля с пропитанной бумажной изоляцией на напряжение до 1 кВ, марки КВТп1-4х70/120 с болтовыми наконечниками и комплектом пайки для присоединения заземления Цена: 1191,94/8,66=137,64
------------------------------------------------------
шт.
 </t>
  </si>
  <si>
    <t xml:space="preserve">137,64
------------------
 </t>
  </si>
  <si>
    <t xml:space="preserve">Общеотраслевое строительство (4кв. 2021г. ФЕР-2020): ОЗП=27,93; ЭМ=10,47; ЗПМ=27,93; МАТ=8,66 </t>
  </si>
  <si>
    <t>21.1.06.08-0181</t>
  </si>
  <si>
    <t xml:space="preserve">Кабель силовой с алюминиевыми жилами АВБбШв 4х70-1000
------------------------------------------------------
1000 м
 </t>
  </si>
  <si>
    <t>0,050796
------------------
49,8*1,02/1000</t>
  </si>
  <si>
    <t xml:space="preserve">52517,25
------------------
 </t>
  </si>
  <si>
    <t xml:space="preserve">Кабель силовой с алюминиевыми жилами АВБбШв 4х70-1000 (4кв. 2021г. ФЕР-2020); МАТ=16,169 </t>
  </si>
  <si>
    <t>ФССЦ-24.3.03.06-0023
Труба "Корсис" 110мм (прим.)
-------------------------------
Приказ Минстроя России от 26.12.2019 №876/пр</t>
  </si>
  <si>
    <t xml:space="preserve">Трубы дренажные полиэтиленовые гофрированные двухслойные, класс кольцевой жесткости SN8, номинальный внутренний диаметр 110 мм
------------------------------------------------------
м
 </t>
  </si>
  <si>
    <t xml:space="preserve">49,1
------------------
 </t>
  </si>
  <si>
    <t xml:space="preserve">Трубы дренажные полиэтиленовые гофрированные двухслойные, класс кольцевой жесткости SN8, номинальный внутренний диаметр 160 мм (4кв. 2021г. ФЕР-2020); МАТ=5,187 </t>
  </si>
  <si>
    <t>24.3.03.13-0282</t>
  </si>
  <si>
    <t xml:space="preserve">Трубы полиэтиленовые ПЭ100, SDR17, диаметр 110 мм
------------------------------------------------------
м
 </t>
  </si>
  <si>
    <t xml:space="preserve">46,31
------------------
 </t>
  </si>
  <si>
    <t xml:space="preserve">Трубы полиэтиленовые ПЭ100, SDR17, диаметр 110 мм (4кв. 2021г. ФЕР-2020); МАТ=11,479 </t>
  </si>
  <si>
    <t>ФССЦ-01.7.06.08-0012
-------------------------------
Приказ Минстроя России от 01.06.2020 №294/пр</t>
  </si>
  <si>
    <t xml:space="preserve">Лента сигнальная полиэтиленовая ЛСЭ-300, длина 100 м, ширина 300 мм
------------------------------------------------------
шт
 </t>
  </si>
  <si>
    <t xml:space="preserve">376,94
------------------
 </t>
  </si>
  <si>
    <t xml:space="preserve">Лента сигнальная полиэтиленовая ЛСЭ-150, длина 100 м, ширина 150 мм (4кв. 2021г. ФЕР-2020); МАТ=8,552 </t>
  </si>
  <si>
    <t>Итого по разделу 4 Материалы КЛ-0,4кВ</t>
  </si>
  <si>
    <t>Итого прямые затраты по смете в текущих ценах</t>
  </si>
  <si>
    <t>2540,49
_________
858,67</t>
  </si>
  <si>
    <t>17,8
________
2,6</t>
  </si>
  <si>
    <t>Итоги по смете:</t>
  </si>
  <si>
    <t xml:space="preserve">  Итого Строительные работы</t>
  </si>
  <si>
    <t>4,48
________
0,63</t>
  </si>
  <si>
    <t xml:space="preserve">  Итого Монтажные работы</t>
  </si>
  <si>
    <t>11,04
________
1,97</t>
  </si>
  <si>
    <t xml:space="preserve">  Итого Прочие затраты</t>
  </si>
  <si>
    <t xml:space="preserve">  Итого</t>
  </si>
  <si>
    <t xml:space="preserve">  Прогнозный индекс-дефлятор 2021/2022 к=1,051 2022/2023 к=1,049 2023/2024 к=1,047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2021/2023  К=1,051*1,049*1,047=1,154 64 427,15 * 1,154</t>
  </si>
  <si>
    <t xml:space="preserve">  ВСЕГО по смете</t>
  </si>
  <si>
    <t xml:space="preserve">  Итого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</si>
  <si>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</si>
  <si>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</si>
  <si>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  НДС 20% </t>
  </si>
  <si>
    <t>Составлен(а) в текущих ценах по состоянию на 2024г.</t>
  </si>
  <si>
    <t>Основание:  Дефектная ведомость №30</t>
  </si>
  <si>
    <t>Инвестиционная программа на 2023-2027г.г.</t>
  </si>
  <si>
    <t>И.о. главного инженера ООО "Электросети"</t>
  </si>
  <si>
    <t>С.В. Беляев</t>
  </si>
  <si>
    <t>"_____"_____________2022  г.</t>
  </si>
  <si>
    <t xml:space="preserve">ЛОКАЛЬНЫЙ СМЕТНЫЙ РАСЧЕТ № 02-01-30 </t>
  </si>
  <si>
    <t>на  строительство линии электопередач 0,4 кВ, п.Самусь, МЖД, по ул. Пекарского 25А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</si>
</sst>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4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7" fillId="0" borderId="0" xfId="0" applyFont="1" applyBorder="1" applyAlignment="1"/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26" fillId="0" borderId="0" xfId="10" quotePrefix="1" applyFont="1" applyAlignment="1">
      <alignment horizontal="left"/>
    </xf>
    <xf numFmtId="0" fontId="17" fillId="0" borderId="0" xfId="12" applyFont="1" applyAlignment="1">
      <alignment horizontal="left" vertical="top"/>
    </xf>
    <xf numFmtId="0" fontId="0" fillId="0" borderId="0" xfId="0"/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30" fillId="0" borderId="0" xfId="0" applyFont="1" applyAlignment="1">
      <alignment horizontal="right" vertical="top"/>
    </xf>
    <xf numFmtId="0" fontId="18" fillId="0" borderId="0" xfId="10" applyFont="1" applyAlignment="1">
      <alignment vertical="top" wrapText="1"/>
    </xf>
    <xf numFmtId="0" fontId="18" fillId="0" borderId="0" xfId="10" applyFont="1" applyAlignment="1">
      <alignment vertical="top"/>
    </xf>
    <xf numFmtId="0" fontId="7" fillId="0" borderId="11" xfId="10" applyFont="1" applyBorder="1" applyAlignment="1">
      <alignment vertical="top"/>
    </xf>
    <xf numFmtId="0" fontId="7" fillId="0" borderId="0" xfId="10" applyFont="1" applyAlignment="1">
      <alignment vertical="top"/>
    </xf>
    <xf numFmtId="0" fontId="7" fillId="0" borderId="0" xfId="10" applyFont="1" applyAlignment="1">
      <alignment horizontal="left"/>
    </xf>
    <xf numFmtId="0" fontId="29" fillId="0" borderId="0" xfId="1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U78"/>
  <sheetViews>
    <sheetView showGridLines="0" tabSelected="1" zoomScale="103" zoomScaleNormal="103" workbookViewId="0">
      <selection activeCell="C53" sqref="C53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1" ht="15" x14ac:dyDescent="0.25">
      <c r="A1" s="105"/>
      <c r="B1" s="106"/>
      <c r="C1" s="105"/>
      <c r="D1" s="107"/>
      <c r="E1" s="108"/>
      <c r="F1" s="119" t="s">
        <v>474</v>
      </c>
      <c r="G1" s="108"/>
      <c r="H1" s="109"/>
      <c r="I1" s="105"/>
      <c r="J1" s="105"/>
      <c r="K1" s="105"/>
      <c r="L1" s="105"/>
      <c r="M1" s="105"/>
      <c r="N1" s="110"/>
      <c r="O1" s="103"/>
      <c r="P1" s="103"/>
      <c r="Q1" s="103"/>
      <c r="R1" s="103"/>
      <c r="S1" s="103"/>
      <c r="T1" s="103"/>
      <c r="U1" s="103"/>
    </row>
    <row r="2" spans="1:21" ht="15" x14ac:dyDescent="0.25">
      <c r="A2" s="111"/>
      <c r="B2" s="106"/>
      <c r="C2" s="110"/>
      <c r="D2" s="109"/>
      <c r="E2" s="107"/>
      <c r="F2" s="115" t="s">
        <v>81</v>
      </c>
      <c r="G2" s="112"/>
      <c r="H2" s="110"/>
      <c r="I2" s="113"/>
      <c r="J2" s="111"/>
      <c r="K2" s="120" t="s">
        <v>296</v>
      </c>
      <c r="L2" s="121"/>
      <c r="M2" s="122"/>
      <c r="N2" s="123"/>
      <c r="O2" s="103"/>
      <c r="P2" s="103"/>
      <c r="Q2" s="103"/>
      <c r="R2" s="103"/>
      <c r="S2" s="103"/>
      <c r="T2" s="103"/>
      <c r="U2" s="103"/>
    </row>
    <row r="3" spans="1:21" ht="15" x14ac:dyDescent="0.25">
      <c r="A3" s="116"/>
      <c r="B3" s="110"/>
      <c r="C3" s="110"/>
      <c r="D3" s="110"/>
      <c r="E3" s="105"/>
      <c r="F3" s="105"/>
      <c r="G3" s="105"/>
      <c r="H3" s="105"/>
      <c r="I3" s="105"/>
      <c r="J3" s="111"/>
      <c r="K3" s="120" t="s">
        <v>475</v>
      </c>
      <c r="L3" s="121"/>
      <c r="M3" s="122"/>
      <c r="N3" s="124"/>
      <c r="O3" s="103"/>
      <c r="P3" s="103"/>
      <c r="Q3" s="103"/>
      <c r="R3" s="103"/>
      <c r="S3" s="103"/>
      <c r="T3" s="103"/>
      <c r="U3" s="103"/>
    </row>
    <row r="4" spans="1:21" ht="14.25" customHeight="1" x14ac:dyDescent="0.2">
      <c r="A4" s="159"/>
      <c r="B4" s="160"/>
      <c r="C4" s="160"/>
      <c r="D4" s="117" t="s">
        <v>478</v>
      </c>
      <c r="E4" s="107"/>
      <c r="F4" s="104"/>
      <c r="G4" s="105"/>
      <c r="H4" s="110"/>
      <c r="I4" s="105"/>
      <c r="J4" s="125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</row>
    <row r="5" spans="1:21" x14ac:dyDescent="0.2">
      <c r="A5" s="160"/>
      <c r="B5" s="160"/>
      <c r="C5" s="160"/>
      <c r="D5" s="110"/>
      <c r="E5" s="107"/>
      <c r="F5" s="118" t="s">
        <v>82</v>
      </c>
      <c r="G5" s="105"/>
      <c r="H5" s="110"/>
      <c r="I5" s="105"/>
      <c r="J5" s="126"/>
      <c r="K5" s="127"/>
      <c r="L5" s="127"/>
      <c r="M5" s="128" t="s">
        <v>476</v>
      </c>
      <c r="N5" s="128"/>
      <c r="O5" s="103"/>
      <c r="P5" s="103"/>
      <c r="Q5" s="103"/>
      <c r="R5" s="103"/>
      <c r="S5" s="103"/>
      <c r="T5" s="103"/>
      <c r="U5" s="103"/>
    </row>
    <row r="6" spans="1:21" x14ac:dyDescent="0.2">
      <c r="A6" s="160"/>
      <c r="B6" s="160"/>
      <c r="C6" s="160"/>
      <c r="D6" s="110"/>
      <c r="E6" s="107"/>
      <c r="F6" s="118"/>
      <c r="G6" s="105"/>
      <c r="H6" s="110"/>
      <c r="I6" s="105"/>
      <c r="J6" s="126"/>
      <c r="K6" s="129" t="s">
        <v>477</v>
      </c>
      <c r="L6" s="128"/>
      <c r="M6" s="128"/>
      <c r="N6" s="128"/>
      <c r="O6" s="103"/>
      <c r="P6" s="103"/>
      <c r="Q6" s="103"/>
      <c r="R6" s="103"/>
      <c r="S6" s="103"/>
      <c r="T6" s="103"/>
      <c r="U6" s="103"/>
    </row>
    <row r="7" spans="1:21" ht="3.75" customHeight="1" x14ac:dyDescent="0.2">
      <c r="A7" s="160"/>
      <c r="B7" s="160"/>
      <c r="C7" s="160"/>
      <c r="D7" s="110"/>
      <c r="E7" s="105"/>
      <c r="F7" s="105"/>
      <c r="G7" s="105"/>
      <c r="H7" s="105"/>
      <c r="I7" s="105"/>
      <c r="J7" s="126"/>
      <c r="K7" s="128"/>
      <c r="L7" s="128"/>
      <c r="M7" s="128"/>
      <c r="N7" s="128"/>
      <c r="O7" s="103"/>
      <c r="P7" s="103"/>
      <c r="Q7" s="103"/>
      <c r="R7" s="103"/>
      <c r="S7" s="103"/>
      <c r="T7" s="103"/>
      <c r="U7" s="103"/>
    </row>
    <row r="8" spans="1:21" ht="15" customHeight="1" x14ac:dyDescent="0.2">
      <c r="A8" s="105"/>
      <c r="B8" s="105"/>
      <c r="C8" s="114"/>
      <c r="D8" s="130" t="s">
        <v>479</v>
      </c>
      <c r="E8" s="130"/>
      <c r="F8" s="130"/>
      <c r="G8" s="130"/>
      <c r="H8" s="130"/>
      <c r="I8" s="130"/>
      <c r="J8" s="113"/>
      <c r="K8" s="113"/>
      <c r="L8" s="113"/>
      <c r="M8" s="105"/>
      <c r="N8" s="110"/>
      <c r="O8" s="103"/>
      <c r="P8" s="103"/>
      <c r="Q8" s="130"/>
      <c r="R8" s="130"/>
      <c r="S8" s="130"/>
      <c r="T8" s="130"/>
      <c r="U8" s="130"/>
    </row>
    <row r="9" spans="1:21" x14ac:dyDescent="0.2">
      <c r="A9" s="105"/>
      <c r="B9" s="105"/>
      <c r="C9" s="105"/>
      <c r="D9" s="131" t="s">
        <v>309</v>
      </c>
      <c r="E9" s="131"/>
      <c r="F9" s="131"/>
      <c r="G9" s="131"/>
      <c r="H9" s="131"/>
      <c r="I9" s="113"/>
      <c r="J9" s="113"/>
      <c r="K9" s="113"/>
      <c r="L9" s="113"/>
      <c r="M9" s="105"/>
      <c r="N9" s="110"/>
      <c r="O9" s="103"/>
      <c r="P9" s="103"/>
      <c r="Q9" s="130"/>
      <c r="R9" s="130"/>
      <c r="S9" s="130"/>
      <c r="T9" s="130"/>
      <c r="U9" s="130"/>
    </row>
    <row r="10" spans="1:21" ht="0.75" customHeight="1" x14ac:dyDescent="0.2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  <c r="Q10" s="96"/>
      <c r="R10" s="96"/>
      <c r="S10" s="96"/>
      <c r="T10" s="96"/>
      <c r="U10" s="96"/>
    </row>
    <row r="11" spans="1:21" x14ac:dyDescent="0.2">
      <c r="A11" s="140" t="s">
        <v>473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Q11" s="96"/>
      <c r="R11" s="96"/>
      <c r="S11" s="96"/>
      <c r="T11" s="96"/>
      <c r="U11" s="96"/>
    </row>
    <row r="12" spans="1:21" x14ac:dyDescent="0.2">
      <c r="A12" s="76" t="s">
        <v>299</v>
      </c>
      <c r="B12" s="77"/>
      <c r="C12" s="142">
        <v>89218.72</v>
      </c>
      <c r="D12" s="142"/>
      <c r="E12" s="142"/>
      <c r="F12" s="57" t="s">
        <v>298</v>
      </c>
      <c r="G12" s="58"/>
      <c r="H12" s="58"/>
      <c r="I12" s="58"/>
      <c r="J12" s="58"/>
      <c r="K12" s="59"/>
      <c r="L12" s="59"/>
      <c r="M12" s="59"/>
      <c r="N12" s="60"/>
      <c r="Q12" s="96"/>
      <c r="R12" s="96"/>
      <c r="S12" s="96"/>
      <c r="T12" s="96"/>
      <c r="U12" s="96"/>
    </row>
    <row r="13" spans="1:21" x14ac:dyDescent="0.2">
      <c r="A13" s="78" t="s">
        <v>308</v>
      </c>
      <c r="B13" s="79"/>
      <c r="C13" s="61"/>
      <c r="D13" s="143">
        <f>5533.93*1.154</f>
        <v>6386.1552199999996</v>
      </c>
      <c r="E13" s="143"/>
      <c r="F13" s="57" t="s">
        <v>298</v>
      </c>
      <c r="G13" s="58"/>
      <c r="H13" s="58"/>
      <c r="I13" s="58"/>
      <c r="J13" s="58"/>
      <c r="K13" s="59"/>
      <c r="L13" s="59"/>
      <c r="M13" s="59"/>
      <c r="N13" s="60"/>
      <c r="Q13" s="96"/>
      <c r="R13" s="96"/>
      <c r="S13" s="96"/>
      <c r="T13" s="96"/>
      <c r="U13" s="96"/>
    </row>
    <row r="14" spans="1:21" x14ac:dyDescent="0.2">
      <c r="A14" s="101" t="s">
        <v>472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1" x14ac:dyDescent="0.2">
      <c r="A15" s="80" t="s">
        <v>314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1" ht="12.75" customHeight="1" x14ac:dyDescent="0.2">
      <c r="A16" s="158" t="s">
        <v>83</v>
      </c>
      <c r="B16" s="158" t="s">
        <v>305</v>
      </c>
      <c r="C16" s="144" t="s">
        <v>310</v>
      </c>
      <c r="D16" s="144" t="s">
        <v>306</v>
      </c>
      <c r="E16" s="150" t="s">
        <v>311</v>
      </c>
      <c r="F16" s="151"/>
      <c r="G16" s="152"/>
      <c r="H16" s="144" t="s">
        <v>295</v>
      </c>
      <c r="I16" s="150" t="s">
        <v>312</v>
      </c>
      <c r="J16" s="156"/>
      <c r="K16" s="156"/>
      <c r="L16" s="147"/>
      <c r="M16" s="146" t="s">
        <v>307</v>
      </c>
      <c r="N16" s="147"/>
    </row>
    <row r="17" spans="1:20" s="49" customFormat="1" ht="38.25" customHeight="1" x14ac:dyDescent="0.2">
      <c r="A17" s="161"/>
      <c r="B17" s="161"/>
      <c r="C17" s="161"/>
      <c r="D17" s="161"/>
      <c r="E17" s="153"/>
      <c r="F17" s="154"/>
      <c r="G17" s="155"/>
      <c r="H17" s="161"/>
      <c r="I17" s="148"/>
      <c r="J17" s="157"/>
      <c r="K17" s="157"/>
      <c r="L17" s="149"/>
      <c r="M17" s="148"/>
      <c r="N17" s="149"/>
    </row>
    <row r="18" spans="1:20" s="49" customFormat="1" ht="12.75" customHeight="1" x14ac:dyDescent="0.2">
      <c r="A18" s="161"/>
      <c r="B18" s="161"/>
      <c r="C18" s="161"/>
      <c r="D18" s="161"/>
      <c r="E18" s="67" t="s">
        <v>301</v>
      </c>
      <c r="F18" s="67" t="s">
        <v>303</v>
      </c>
      <c r="G18" s="144" t="s">
        <v>313</v>
      </c>
      <c r="H18" s="161"/>
      <c r="I18" s="144" t="s">
        <v>301</v>
      </c>
      <c r="J18" s="144" t="s">
        <v>304</v>
      </c>
      <c r="K18" s="67" t="s">
        <v>303</v>
      </c>
      <c r="L18" s="144" t="s">
        <v>313</v>
      </c>
      <c r="M18" s="158" t="s">
        <v>297</v>
      </c>
      <c r="N18" s="144" t="s">
        <v>301</v>
      </c>
    </row>
    <row r="19" spans="1:20" s="49" customFormat="1" ht="11.25" customHeight="1" x14ac:dyDescent="0.2">
      <c r="A19" s="145"/>
      <c r="B19" s="145"/>
      <c r="C19" s="145"/>
      <c r="D19" s="145"/>
      <c r="E19" s="68" t="s">
        <v>300</v>
      </c>
      <c r="F19" s="67" t="s">
        <v>302</v>
      </c>
      <c r="G19" s="145"/>
      <c r="H19" s="145"/>
      <c r="I19" s="145"/>
      <c r="J19" s="145"/>
      <c r="K19" s="67" t="s">
        <v>302</v>
      </c>
      <c r="L19" s="145"/>
      <c r="M19" s="145"/>
      <c r="N19" s="145"/>
    </row>
    <row r="20" spans="1:20" x14ac:dyDescent="0.2">
      <c r="A20" s="81">
        <v>1</v>
      </c>
      <c r="B20" s="81">
        <v>2</v>
      </c>
      <c r="C20" s="81">
        <v>3</v>
      </c>
      <c r="D20" s="81">
        <v>4</v>
      </c>
      <c r="E20" s="81">
        <v>5</v>
      </c>
      <c r="F20" s="81">
        <v>6</v>
      </c>
      <c r="G20" s="81">
        <v>7</v>
      </c>
      <c r="H20" s="81">
        <v>8</v>
      </c>
      <c r="I20" s="81">
        <v>9</v>
      </c>
      <c r="J20" s="81">
        <v>10</v>
      </c>
      <c r="K20" s="81">
        <v>11</v>
      </c>
      <c r="L20" s="81">
        <v>12</v>
      </c>
      <c r="M20" s="81">
        <v>13</v>
      </c>
      <c r="N20" s="81">
        <v>14</v>
      </c>
      <c r="O20" s="50"/>
      <c r="P20" s="50"/>
      <c r="Q20" s="50"/>
      <c r="R20" s="50"/>
      <c r="S20" s="50"/>
      <c r="T20" s="50"/>
    </row>
    <row r="21" spans="1:20" ht="17.850000000000001" customHeight="1" x14ac:dyDescent="0.2">
      <c r="A21" s="136" t="s">
        <v>315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20" ht="112.5" x14ac:dyDescent="0.2">
      <c r="A22" s="82">
        <v>1</v>
      </c>
      <c r="B22" s="83" t="s">
        <v>316</v>
      </c>
      <c r="C22" s="83" t="s">
        <v>317</v>
      </c>
      <c r="D22" s="82" t="s">
        <v>318</v>
      </c>
      <c r="E22" s="84">
        <v>3150.45</v>
      </c>
      <c r="F22" s="84" t="s">
        <v>319</v>
      </c>
      <c r="G22" s="84" t="s">
        <v>320</v>
      </c>
      <c r="H22" s="85" t="s">
        <v>321</v>
      </c>
      <c r="I22" s="86">
        <v>495.53</v>
      </c>
      <c r="J22" s="84"/>
      <c r="K22" s="84" t="s">
        <v>322</v>
      </c>
      <c r="L22" s="84"/>
      <c r="M22" s="84" t="s">
        <v>323</v>
      </c>
      <c r="N22" s="84" t="s">
        <v>324</v>
      </c>
    </row>
    <row r="23" spans="1:20" ht="112.5" x14ac:dyDescent="0.2">
      <c r="A23" s="82">
        <v>2</v>
      </c>
      <c r="B23" s="83" t="s">
        <v>325</v>
      </c>
      <c r="C23" s="83" t="s">
        <v>326</v>
      </c>
      <c r="D23" s="82" t="s">
        <v>327</v>
      </c>
      <c r="E23" s="84" t="s">
        <v>328</v>
      </c>
      <c r="F23" s="84"/>
      <c r="G23" s="84" t="s">
        <v>320</v>
      </c>
      <c r="H23" s="85" t="s">
        <v>329</v>
      </c>
      <c r="I23" s="86">
        <v>587.12</v>
      </c>
      <c r="J23" s="84">
        <v>587.12</v>
      </c>
      <c r="K23" s="84"/>
      <c r="L23" s="84"/>
      <c r="M23" s="84">
        <v>154</v>
      </c>
      <c r="N23" s="84">
        <v>2.7</v>
      </c>
    </row>
    <row r="24" spans="1:20" ht="112.5" x14ac:dyDescent="0.2">
      <c r="A24" s="82">
        <v>3</v>
      </c>
      <c r="B24" s="83" t="s">
        <v>330</v>
      </c>
      <c r="C24" s="83" t="s">
        <v>331</v>
      </c>
      <c r="D24" s="82" t="s">
        <v>318</v>
      </c>
      <c r="E24" s="84">
        <v>410.94</v>
      </c>
      <c r="F24" s="84" t="s">
        <v>332</v>
      </c>
      <c r="G24" s="84" t="s">
        <v>320</v>
      </c>
      <c r="H24" s="85" t="s">
        <v>333</v>
      </c>
      <c r="I24" s="86">
        <v>104.25</v>
      </c>
      <c r="J24" s="84"/>
      <c r="K24" s="84" t="s">
        <v>334</v>
      </c>
      <c r="L24" s="84"/>
      <c r="M24" s="84" t="s">
        <v>335</v>
      </c>
      <c r="N24" s="84" t="s">
        <v>336</v>
      </c>
    </row>
    <row r="25" spans="1:20" ht="94.5" x14ac:dyDescent="0.2">
      <c r="A25" s="87">
        <v>4</v>
      </c>
      <c r="B25" s="88" t="s">
        <v>337</v>
      </c>
      <c r="C25" s="88" t="s">
        <v>338</v>
      </c>
      <c r="D25" s="87" t="s">
        <v>327</v>
      </c>
      <c r="E25" s="89" t="s">
        <v>339</v>
      </c>
      <c r="F25" s="89"/>
      <c r="G25" s="89" t="s">
        <v>320</v>
      </c>
      <c r="H25" s="90" t="s">
        <v>340</v>
      </c>
      <c r="I25" s="91">
        <v>324.42</v>
      </c>
      <c r="J25" s="89">
        <v>324.42</v>
      </c>
      <c r="K25" s="89"/>
      <c r="L25" s="89"/>
      <c r="M25" s="89">
        <v>88.5</v>
      </c>
      <c r="N25" s="89">
        <v>1.55</v>
      </c>
    </row>
    <row r="26" spans="1:20" ht="33.75" x14ac:dyDescent="0.2">
      <c r="A26" s="137" t="s">
        <v>341</v>
      </c>
      <c r="B26" s="133"/>
      <c r="C26" s="133"/>
      <c r="D26" s="133"/>
      <c r="E26" s="133"/>
      <c r="F26" s="133"/>
      <c r="G26" s="133"/>
      <c r="H26" s="133"/>
      <c r="I26" s="86">
        <v>1511.32</v>
      </c>
      <c r="J26" s="84">
        <v>911.54</v>
      </c>
      <c r="K26" s="84" t="s">
        <v>342</v>
      </c>
      <c r="L26" s="84"/>
      <c r="M26" s="84"/>
      <c r="N26" s="84" t="s">
        <v>343</v>
      </c>
    </row>
    <row r="27" spans="1:20" x14ac:dyDescent="0.2">
      <c r="A27" s="137" t="s">
        <v>344</v>
      </c>
      <c r="B27" s="133"/>
      <c r="C27" s="133"/>
      <c r="D27" s="133"/>
      <c r="E27" s="133"/>
      <c r="F27" s="133"/>
      <c r="G27" s="133"/>
      <c r="H27" s="133"/>
      <c r="I27" s="86">
        <v>1000.82</v>
      </c>
      <c r="J27" s="84"/>
      <c r="K27" s="84"/>
      <c r="L27" s="84"/>
      <c r="M27" s="84"/>
      <c r="N27" s="84"/>
    </row>
    <row r="28" spans="1:20" x14ac:dyDescent="0.2">
      <c r="A28" s="137" t="s">
        <v>345</v>
      </c>
      <c r="B28" s="133"/>
      <c r="C28" s="133"/>
      <c r="D28" s="133"/>
      <c r="E28" s="133"/>
      <c r="F28" s="133"/>
      <c r="G28" s="133"/>
      <c r="H28" s="133"/>
      <c r="I28" s="86">
        <v>459.39</v>
      </c>
      <c r="J28" s="84"/>
      <c r="K28" s="84"/>
      <c r="L28" s="84"/>
      <c r="M28" s="84"/>
      <c r="N28" s="84"/>
    </row>
    <row r="29" spans="1:20" ht="45" x14ac:dyDescent="0.2">
      <c r="A29" s="138" t="s">
        <v>346</v>
      </c>
      <c r="B29" s="139"/>
      <c r="C29" s="139"/>
      <c r="D29" s="139"/>
      <c r="E29" s="139"/>
      <c r="F29" s="139"/>
      <c r="G29" s="139"/>
      <c r="H29" s="139"/>
      <c r="I29" s="92">
        <v>2971.53</v>
      </c>
      <c r="J29" s="93"/>
      <c r="K29" s="93"/>
      <c r="L29" s="93"/>
      <c r="M29" s="93"/>
      <c r="N29" s="93" t="s">
        <v>343</v>
      </c>
    </row>
    <row r="30" spans="1:20" ht="17.850000000000001" customHeight="1" x14ac:dyDescent="0.2">
      <c r="A30" s="136" t="s">
        <v>347</v>
      </c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20" ht="90" x14ac:dyDescent="0.2">
      <c r="A31" s="82">
        <v>5</v>
      </c>
      <c r="B31" s="83" t="s">
        <v>348</v>
      </c>
      <c r="C31" s="83" t="s">
        <v>349</v>
      </c>
      <c r="D31" s="82" t="s">
        <v>350</v>
      </c>
      <c r="E31" s="84" t="s">
        <v>351</v>
      </c>
      <c r="F31" s="84" t="s">
        <v>352</v>
      </c>
      <c r="G31" s="84" t="s">
        <v>353</v>
      </c>
      <c r="H31" s="85" t="s">
        <v>354</v>
      </c>
      <c r="I31" s="86">
        <v>1918.28</v>
      </c>
      <c r="J31" s="84">
        <v>556.59</v>
      </c>
      <c r="K31" s="84" t="s">
        <v>355</v>
      </c>
      <c r="L31" s="84">
        <v>3.46</v>
      </c>
      <c r="M31" s="84" t="s">
        <v>356</v>
      </c>
      <c r="N31" s="84" t="s">
        <v>357</v>
      </c>
    </row>
    <row r="32" spans="1:20" ht="90" x14ac:dyDescent="0.2">
      <c r="A32" s="82">
        <v>6</v>
      </c>
      <c r="B32" s="83" t="s">
        <v>358</v>
      </c>
      <c r="C32" s="83" t="s">
        <v>359</v>
      </c>
      <c r="D32" s="82" t="s">
        <v>350</v>
      </c>
      <c r="E32" s="84" t="s">
        <v>360</v>
      </c>
      <c r="F32" s="84" t="s">
        <v>361</v>
      </c>
      <c r="G32" s="84" t="s">
        <v>362</v>
      </c>
      <c r="H32" s="85" t="s">
        <v>363</v>
      </c>
      <c r="I32" s="86">
        <v>50.25</v>
      </c>
      <c r="J32" s="84">
        <v>43.01</v>
      </c>
      <c r="K32" s="84" t="s">
        <v>364</v>
      </c>
      <c r="L32" s="84">
        <v>0.28000000000000003</v>
      </c>
      <c r="M32" s="84" t="s">
        <v>365</v>
      </c>
      <c r="N32" s="84" t="s">
        <v>366</v>
      </c>
    </row>
    <row r="33" spans="1:14" ht="90" x14ac:dyDescent="0.2">
      <c r="A33" s="82">
        <v>7</v>
      </c>
      <c r="B33" s="83" t="s">
        <v>367</v>
      </c>
      <c r="C33" s="83" t="s">
        <v>368</v>
      </c>
      <c r="D33" s="82" t="s">
        <v>350</v>
      </c>
      <c r="E33" s="84" t="s">
        <v>369</v>
      </c>
      <c r="F33" s="84" t="s">
        <v>370</v>
      </c>
      <c r="G33" s="84" t="s">
        <v>371</v>
      </c>
      <c r="H33" s="85" t="s">
        <v>372</v>
      </c>
      <c r="I33" s="86">
        <v>1983.26</v>
      </c>
      <c r="J33" s="84">
        <v>1150.94</v>
      </c>
      <c r="K33" s="84" t="s">
        <v>373</v>
      </c>
      <c r="L33" s="84">
        <v>319.61</v>
      </c>
      <c r="M33" s="84" t="s">
        <v>374</v>
      </c>
      <c r="N33" s="84" t="s">
        <v>375</v>
      </c>
    </row>
    <row r="34" spans="1:14" ht="101.25" x14ac:dyDescent="0.2">
      <c r="A34" s="82">
        <v>8</v>
      </c>
      <c r="B34" s="83" t="s">
        <v>376</v>
      </c>
      <c r="C34" s="83" t="s">
        <v>377</v>
      </c>
      <c r="D34" s="82" t="s">
        <v>378</v>
      </c>
      <c r="E34" s="84" t="s">
        <v>379</v>
      </c>
      <c r="F34" s="84" t="s">
        <v>380</v>
      </c>
      <c r="G34" s="84" t="s">
        <v>381</v>
      </c>
      <c r="H34" s="85" t="s">
        <v>382</v>
      </c>
      <c r="I34" s="86">
        <v>132.26</v>
      </c>
      <c r="J34" s="84">
        <v>87.03</v>
      </c>
      <c r="K34" s="84" t="s">
        <v>383</v>
      </c>
      <c r="L34" s="84">
        <v>18.16</v>
      </c>
      <c r="M34" s="84" t="s">
        <v>384</v>
      </c>
      <c r="N34" s="84" t="s">
        <v>385</v>
      </c>
    </row>
    <row r="35" spans="1:14" ht="112.5" x14ac:dyDescent="0.2">
      <c r="A35" s="82">
        <v>9</v>
      </c>
      <c r="B35" s="83" t="s">
        <v>386</v>
      </c>
      <c r="C35" s="83" t="s">
        <v>387</v>
      </c>
      <c r="D35" s="82" t="s">
        <v>388</v>
      </c>
      <c r="E35" s="84" t="s">
        <v>389</v>
      </c>
      <c r="F35" s="84" t="s">
        <v>390</v>
      </c>
      <c r="G35" s="84" t="s">
        <v>320</v>
      </c>
      <c r="H35" s="85" t="s">
        <v>391</v>
      </c>
      <c r="I35" s="86">
        <v>57.65</v>
      </c>
      <c r="J35" s="84">
        <v>57.18</v>
      </c>
      <c r="K35" s="84" t="s">
        <v>392</v>
      </c>
      <c r="L35" s="84"/>
      <c r="M35" s="84" t="s">
        <v>393</v>
      </c>
      <c r="N35" s="84">
        <v>0.23</v>
      </c>
    </row>
    <row r="36" spans="1:14" ht="101.25" x14ac:dyDescent="0.2">
      <c r="A36" s="82">
        <v>10</v>
      </c>
      <c r="B36" s="83" t="s">
        <v>394</v>
      </c>
      <c r="C36" s="83" t="s">
        <v>395</v>
      </c>
      <c r="D36" s="82" t="s">
        <v>396</v>
      </c>
      <c r="E36" s="84" t="s">
        <v>397</v>
      </c>
      <c r="F36" s="84" t="s">
        <v>398</v>
      </c>
      <c r="G36" s="84" t="s">
        <v>399</v>
      </c>
      <c r="H36" s="85" t="s">
        <v>400</v>
      </c>
      <c r="I36" s="86">
        <v>54.56</v>
      </c>
      <c r="J36" s="84">
        <v>46.12</v>
      </c>
      <c r="K36" s="84" t="s">
        <v>401</v>
      </c>
      <c r="L36" s="84">
        <v>3.93</v>
      </c>
      <c r="M36" s="84" t="s">
        <v>402</v>
      </c>
      <c r="N36" s="84">
        <v>0.18</v>
      </c>
    </row>
    <row r="37" spans="1:14" ht="90" x14ac:dyDescent="0.2">
      <c r="A37" s="82">
        <v>11</v>
      </c>
      <c r="B37" s="83" t="s">
        <v>403</v>
      </c>
      <c r="C37" s="83" t="s">
        <v>404</v>
      </c>
      <c r="D37" s="82" t="s">
        <v>405</v>
      </c>
      <c r="E37" s="84" t="s">
        <v>406</v>
      </c>
      <c r="F37" s="84" t="s">
        <v>407</v>
      </c>
      <c r="G37" s="84" t="s">
        <v>408</v>
      </c>
      <c r="H37" s="85" t="s">
        <v>409</v>
      </c>
      <c r="I37" s="86">
        <v>177.59</v>
      </c>
      <c r="J37" s="84">
        <v>144.41999999999999</v>
      </c>
      <c r="K37" s="84" t="s">
        <v>410</v>
      </c>
      <c r="L37" s="84">
        <v>15.93</v>
      </c>
      <c r="M37" s="84" t="s">
        <v>411</v>
      </c>
      <c r="N37" s="84" t="s">
        <v>412</v>
      </c>
    </row>
    <row r="38" spans="1:14" ht="101.25" x14ac:dyDescent="0.2">
      <c r="A38" s="82">
        <v>12</v>
      </c>
      <c r="B38" s="83" t="s">
        <v>413</v>
      </c>
      <c r="C38" s="83" t="s">
        <v>395</v>
      </c>
      <c r="D38" s="82" t="s">
        <v>405</v>
      </c>
      <c r="E38" s="84" t="s">
        <v>397</v>
      </c>
      <c r="F38" s="84" t="s">
        <v>398</v>
      </c>
      <c r="G38" s="84" t="s">
        <v>399</v>
      </c>
      <c r="H38" s="85" t="s">
        <v>400</v>
      </c>
      <c r="I38" s="86">
        <v>163.66999999999999</v>
      </c>
      <c r="J38" s="84">
        <v>138.37</v>
      </c>
      <c r="K38" s="84" t="s">
        <v>414</v>
      </c>
      <c r="L38" s="84">
        <v>11.78</v>
      </c>
      <c r="M38" s="84" t="s">
        <v>402</v>
      </c>
      <c r="N38" s="84" t="s">
        <v>415</v>
      </c>
    </row>
    <row r="39" spans="1:14" ht="135" x14ac:dyDescent="0.2">
      <c r="A39" s="87">
        <v>13</v>
      </c>
      <c r="B39" s="88" t="s">
        <v>416</v>
      </c>
      <c r="C39" s="88" t="s">
        <v>417</v>
      </c>
      <c r="D39" s="87">
        <v>2</v>
      </c>
      <c r="E39" s="89" t="s">
        <v>418</v>
      </c>
      <c r="F39" s="89"/>
      <c r="G39" s="89" t="s">
        <v>419</v>
      </c>
      <c r="H39" s="90" t="s">
        <v>420</v>
      </c>
      <c r="I39" s="91">
        <v>843.15</v>
      </c>
      <c r="J39" s="89">
        <v>724.5</v>
      </c>
      <c r="K39" s="89"/>
      <c r="L39" s="89">
        <v>118.65</v>
      </c>
      <c r="M39" s="89">
        <v>1.38</v>
      </c>
      <c r="N39" s="89">
        <v>2.76</v>
      </c>
    </row>
    <row r="40" spans="1:14" ht="33.75" x14ac:dyDescent="0.2">
      <c r="A40" s="137" t="s">
        <v>341</v>
      </c>
      <c r="B40" s="133"/>
      <c r="C40" s="133"/>
      <c r="D40" s="133"/>
      <c r="E40" s="133"/>
      <c r="F40" s="133"/>
      <c r="G40" s="133"/>
      <c r="H40" s="133"/>
      <c r="I40" s="86">
        <v>5380.67</v>
      </c>
      <c r="J40" s="84">
        <v>2948.16</v>
      </c>
      <c r="K40" s="84" t="s">
        <v>421</v>
      </c>
      <c r="L40" s="84">
        <v>491.8</v>
      </c>
      <c r="M40" s="84"/>
      <c r="N40" s="84" t="s">
        <v>422</v>
      </c>
    </row>
    <row r="41" spans="1:14" x14ac:dyDescent="0.2">
      <c r="A41" s="137" t="s">
        <v>344</v>
      </c>
      <c r="B41" s="133"/>
      <c r="C41" s="133"/>
      <c r="D41" s="133"/>
      <c r="E41" s="133"/>
      <c r="F41" s="133"/>
      <c r="G41" s="133"/>
      <c r="H41" s="133"/>
      <c r="I41" s="86">
        <v>3495.65</v>
      </c>
      <c r="J41" s="84"/>
      <c r="K41" s="84"/>
      <c r="L41" s="84"/>
      <c r="M41" s="84"/>
      <c r="N41" s="84"/>
    </row>
    <row r="42" spans="1:14" x14ac:dyDescent="0.2">
      <c r="A42" s="137" t="s">
        <v>345</v>
      </c>
      <c r="B42" s="133"/>
      <c r="C42" s="133"/>
      <c r="D42" s="133"/>
      <c r="E42" s="133"/>
      <c r="F42" s="133"/>
      <c r="G42" s="133"/>
      <c r="H42" s="133"/>
      <c r="I42" s="86">
        <v>1840.42</v>
      </c>
      <c r="J42" s="84"/>
      <c r="K42" s="84"/>
      <c r="L42" s="84"/>
      <c r="M42" s="84"/>
      <c r="N42" s="84"/>
    </row>
    <row r="43" spans="1:14" ht="45" x14ac:dyDescent="0.2">
      <c r="A43" s="138" t="s">
        <v>423</v>
      </c>
      <c r="B43" s="139"/>
      <c r="C43" s="139"/>
      <c r="D43" s="139"/>
      <c r="E43" s="139"/>
      <c r="F43" s="139"/>
      <c r="G43" s="139"/>
      <c r="H43" s="139"/>
      <c r="I43" s="92">
        <v>10716.74</v>
      </c>
      <c r="J43" s="93"/>
      <c r="K43" s="93"/>
      <c r="L43" s="93"/>
      <c r="M43" s="93"/>
      <c r="N43" s="93" t="s">
        <v>422</v>
      </c>
    </row>
    <row r="44" spans="1:14" ht="17.850000000000001" customHeight="1" x14ac:dyDescent="0.2">
      <c r="A44" s="136" t="s">
        <v>424</v>
      </c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01.25" x14ac:dyDescent="0.2">
      <c r="A45" s="82">
        <v>14</v>
      </c>
      <c r="B45" s="83" t="s">
        <v>425</v>
      </c>
      <c r="C45" s="83" t="s">
        <v>426</v>
      </c>
      <c r="D45" s="82">
        <v>2</v>
      </c>
      <c r="E45" s="84" t="s">
        <v>427</v>
      </c>
      <c r="F45" s="84"/>
      <c r="G45" s="84" t="s">
        <v>320</v>
      </c>
      <c r="H45" s="85" t="s">
        <v>428</v>
      </c>
      <c r="I45" s="86">
        <v>586.53</v>
      </c>
      <c r="J45" s="84">
        <v>586.53</v>
      </c>
      <c r="K45" s="84"/>
      <c r="L45" s="84"/>
      <c r="M45" s="84">
        <v>0.82</v>
      </c>
      <c r="N45" s="84">
        <v>1.64</v>
      </c>
    </row>
    <row r="46" spans="1:14" ht="168.75" x14ac:dyDescent="0.2">
      <c r="A46" s="87">
        <v>15</v>
      </c>
      <c r="B46" s="88" t="s">
        <v>429</v>
      </c>
      <c r="C46" s="88" t="s">
        <v>430</v>
      </c>
      <c r="D46" s="87">
        <v>2</v>
      </c>
      <c r="E46" s="89" t="s">
        <v>431</v>
      </c>
      <c r="F46" s="89"/>
      <c r="G46" s="89" t="s">
        <v>320</v>
      </c>
      <c r="H46" s="90" t="s">
        <v>428</v>
      </c>
      <c r="I46" s="91">
        <v>229.03</v>
      </c>
      <c r="J46" s="89">
        <v>229.03</v>
      </c>
      <c r="K46" s="89"/>
      <c r="L46" s="89"/>
      <c r="M46" s="89">
        <v>0.32</v>
      </c>
      <c r="N46" s="89">
        <v>0.64</v>
      </c>
    </row>
    <row r="47" spans="1:14" x14ac:dyDescent="0.2">
      <c r="A47" s="137" t="s">
        <v>341</v>
      </c>
      <c r="B47" s="133"/>
      <c r="C47" s="133"/>
      <c r="D47" s="133"/>
      <c r="E47" s="133"/>
      <c r="F47" s="133"/>
      <c r="G47" s="133"/>
      <c r="H47" s="133"/>
      <c r="I47" s="86">
        <v>815.56</v>
      </c>
      <c r="J47" s="84">
        <v>815.56</v>
      </c>
      <c r="K47" s="84"/>
      <c r="L47" s="84"/>
      <c r="M47" s="84"/>
      <c r="N47" s="84">
        <v>2.2799999999999998</v>
      </c>
    </row>
    <row r="48" spans="1:14" x14ac:dyDescent="0.2">
      <c r="A48" s="137" t="s">
        <v>344</v>
      </c>
      <c r="B48" s="133"/>
      <c r="C48" s="133"/>
      <c r="D48" s="133"/>
      <c r="E48" s="133"/>
      <c r="F48" s="133"/>
      <c r="G48" s="133"/>
      <c r="H48" s="133"/>
      <c r="I48" s="86">
        <v>603.51</v>
      </c>
      <c r="J48" s="84"/>
      <c r="K48" s="84"/>
      <c r="L48" s="84"/>
      <c r="M48" s="84"/>
      <c r="N48" s="84"/>
    </row>
    <row r="49" spans="1:14" x14ac:dyDescent="0.2">
      <c r="A49" s="137" t="s">
        <v>345</v>
      </c>
      <c r="B49" s="133"/>
      <c r="C49" s="133"/>
      <c r="D49" s="133"/>
      <c r="E49" s="133"/>
      <c r="F49" s="133"/>
      <c r="G49" s="133"/>
      <c r="H49" s="133"/>
      <c r="I49" s="86">
        <v>293.60000000000002</v>
      </c>
      <c r="J49" s="84"/>
      <c r="K49" s="84"/>
      <c r="L49" s="84"/>
      <c r="M49" s="84"/>
      <c r="N49" s="84"/>
    </row>
    <row r="50" spans="1:14" x14ac:dyDescent="0.2">
      <c r="A50" s="138" t="s">
        <v>432</v>
      </c>
      <c r="B50" s="139"/>
      <c r="C50" s="139"/>
      <c r="D50" s="139"/>
      <c r="E50" s="139"/>
      <c r="F50" s="139"/>
      <c r="G50" s="139"/>
      <c r="H50" s="139"/>
      <c r="I50" s="92">
        <v>1712.67</v>
      </c>
      <c r="J50" s="93"/>
      <c r="K50" s="93"/>
      <c r="L50" s="93"/>
      <c r="M50" s="93"/>
      <c r="N50" s="93">
        <v>2.2799999999999998</v>
      </c>
    </row>
    <row r="51" spans="1:14" ht="17.850000000000001" customHeight="1" x14ac:dyDescent="0.2">
      <c r="A51" s="136" t="s">
        <v>433</v>
      </c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23.75" x14ac:dyDescent="0.2">
      <c r="A52" s="82">
        <v>16</v>
      </c>
      <c r="B52" s="83" t="s">
        <v>434</v>
      </c>
      <c r="C52" s="83" t="s">
        <v>435</v>
      </c>
      <c r="D52" s="82">
        <v>2</v>
      </c>
      <c r="E52" s="84">
        <v>137.63999999999999</v>
      </c>
      <c r="F52" s="84"/>
      <c r="G52" s="84" t="s">
        <v>436</v>
      </c>
      <c r="H52" s="85" t="s">
        <v>437</v>
      </c>
      <c r="I52" s="86">
        <v>2383.92</v>
      </c>
      <c r="J52" s="84"/>
      <c r="K52" s="84"/>
      <c r="L52" s="84">
        <v>2383.92</v>
      </c>
      <c r="M52" s="84"/>
      <c r="N52" s="84"/>
    </row>
    <row r="53" spans="1:14" ht="56.25" x14ac:dyDescent="0.2">
      <c r="A53" s="82">
        <v>17</v>
      </c>
      <c r="B53" s="83" t="s">
        <v>438</v>
      </c>
      <c r="C53" s="83" t="s">
        <v>439</v>
      </c>
      <c r="D53" s="82" t="s">
        <v>440</v>
      </c>
      <c r="E53" s="84">
        <v>52517.25</v>
      </c>
      <c r="F53" s="84"/>
      <c r="G53" s="84" t="s">
        <v>441</v>
      </c>
      <c r="H53" s="85" t="s">
        <v>442</v>
      </c>
      <c r="I53" s="86">
        <v>43133.5</v>
      </c>
      <c r="J53" s="84"/>
      <c r="K53" s="84"/>
      <c r="L53" s="84">
        <v>43133.5</v>
      </c>
      <c r="M53" s="84"/>
      <c r="N53" s="84"/>
    </row>
    <row r="54" spans="1:14" ht="112.5" x14ac:dyDescent="0.2">
      <c r="A54" s="82">
        <v>18</v>
      </c>
      <c r="B54" s="83" t="s">
        <v>443</v>
      </c>
      <c r="C54" s="83" t="s">
        <v>444</v>
      </c>
      <c r="D54" s="82">
        <v>1.2</v>
      </c>
      <c r="E54" s="84">
        <v>49.1</v>
      </c>
      <c r="F54" s="84"/>
      <c r="G54" s="84" t="s">
        <v>445</v>
      </c>
      <c r="H54" s="85" t="s">
        <v>446</v>
      </c>
      <c r="I54" s="86">
        <v>305.62</v>
      </c>
      <c r="J54" s="84"/>
      <c r="K54" s="84"/>
      <c r="L54" s="84">
        <v>305.62</v>
      </c>
      <c r="M54" s="84"/>
      <c r="N54" s="84"/>
    </row>
    <row r="55" spans="1:14" ht="56.25" x14ac:dyDescent="0.2">
      <c r="A55" s="82">
        <v>19</v>
      </c>
      <c r="B55" s="83" t="s">
        <v>447</v>
      </c>
      <c r="C55" s="83" t="s">
        <v>448</v>
      </c>
      <c r="D55" s="82">
        <v>3.6</v>
      </c>
      <c r="E55" s="84">
        <v>46.31</v>
      </c>
      <c r="F55" s="84"/>
      <c r="G55" s="84" t="s">
        <v>449</v>
      </c>
      <c r="H55" s="85" t="s">
        <v>450</v>
      </c>
      <c r="I55" s="86">
        <v>1913.73</v>
      </c>
      <c r="J55" s="84"/>
      <c r="K55" s="84"/>
      <c r="L55" s="84">
        <v>1913.73</v>
      </c>
      <c r="M55" s="84"/>
      <c r="N55" s="84"/>
    </row>
    <row r="56" spans="1:14" ht="78.75" x14ac:dyDescent="0.2">
      <c r="A56" s="87">
        <v>20</v>
      </c>
      <c r="B56" s="88" t="s">
        <v>451</v>
      </c>
      <c r="C56" s="88" t="s">
        <v>452</v>
      </c>
      <c r="D56" s="87">
        <v>0.4</v>
      </c>
      <c r="E56" s="89">
        <v>376.94</v>
      </c>
      <c r="F56" s="89"/>
      <c r="G56" s="89" t="s">
        <v>453</v>
      </c>
      <c r="H56" s="90" t="s">
        <v>454</v>
      </c>
      <c r="I56" s="91">
        <v>1289.44</v>
      </c>
      <c r="J56" s="89"/>
      <c r="K56" s="89"/>
      <c r="L56" s="89">
        <v>1289.44</v>
      </c>
      <c r="M56" s="89"/>
      <c r="N56" s="89"/>
    </row>
    <row r="57" spans="1:14" x14ac:dyDescent="0.2">
      <c r="A57" s="137" t="s">
        <v>341</v>
      </c>
      <c r="B57" s="133"/>
      <c r="C57" s="133"/>
      <c r="D57" s="133"/>
      <c r="E57" s="133"/>
      <c r="F57" s="133"/>
      <c r="G57" s="133"/>
      <c r="H57" s="133"/>
      <c r="I57" s="86">
        <v>49026.21</v>
      </c>
      <c r="J57" s="84"/>
      <c r="K57" s="84"/>
      <c r="L57" s="84">
        <v>49026.21</v>
      </c>
      <c r="M57" s="84"/>
      <c r="N57" s="84"/>
    </row>
    <row r="58" spans="1:14" x14ac:dyDescent="0.2">
      <c r="A58" s="138" t="s">
        <v>455</v>
      </c>
      <c r="B58" s="139"/>
      <c r="C58" s="139"/>
      <c r="D58" s="139"/>
      <c r="E58" s="139"/>
      <c r="F58" s="139"/>
      <c r="G58" s="139"/>
      <c r="H58" s="139"/>
      <c r="I58" s="92">
        <v>49026.21</v>
      </c>
      <c r="J58" s="93"/>
      <c r="K58" s="93"/>
      <c r="L58" s="93"/>
      <c r="M58" s="89"/>
      <c r="N58" s="89"/>
    </row>
    <row r="59" spans="1:14" ht="33.75" x14ac:dyDescent="0.2">
      <c r="A59" s="132" t="s">
        <v>456</v>
      </c>
      <c r="B59" s="133"/>
      <c r="C59" s="133"/>
      <c r="D59" s="133"/>
      <c r="E59" s="133"/>
      <c r="F59" s="133"/>
      <c r="G59" s="133"/>
      <c r="H59" s="133"/>
      <c r="I59" s="94">
        <v>56733.760000000002</v>
      </c>
      <c r="J59" s="94">
        <v>4675.26</v>
      </c>
      <c r="K59" s="94" t="s">
        <v>457</v>
      </c>
      <c r="L59" s="94">
        <v>49518.01</v>
      </c>
      <c r="M59" s="94"/>
      <c r="N59" s="94" t="s">
        <v>458</v>
      </c>
    </row>
    <row r="60" spans="1:14" x14ac:dyDescent="0.2">
      <c r="A60" s="132" t="s">
        <v>344</v>
      </c>
      <c r="B60" s="133"/>
      <c r="C60" s="133"/>
      <c r="D60" s="133"/>
      <c r="E60" s="133"/>
      <c r="F60" s="133"/>
      <c r="G60" s="133"/>
      <c r="H60" s="133"/>
      <c r="I60" s="94">
        <v>5099.9799999999996</v>
      </c>
      <c r="J60" s="94"/>
      <c r="K60" s="94"/>
      <c r="L60" s="94"/>
      <c r="M60" s="94"/>
      <c r="N60" s="94"/>
    </row>
    <row r="61" spans="1:14" x14ac:dyDescent="0.2">
      <c r="A61" s="132" t="s">
        <v>345</v>
      </c>
      <c r="B61" s="133"/>
      <c r="C61" s="133"/>
      <c r="D61" s="133"/>
      <c r="E61" s="133"/>
      <c r="F61" s="133"/>
      <c r="G61" s="133"/>
      <c r="H61" s="133"/>
      <c r="I61" s="94">
        <v>2593.41</v>
      </c>
      <c r="J61" s="94"/>
      <c r="K61" s="94"/>
      <c r="L61" s="94"/>
      <c r="M61" s="94"/>
      <c r="N61" s="94"/>
    </row>
    <row r="62" spans="1:14" x14ac:dyDescent="0.2">
      <c r="A62" s="134" t="s">
        <v>459</v>
      </c>
      <c r="B62" s="135"/>
      <c r="C62" s="135"/>
      <c r="D62" s="135"/>
      <c r="E62" s="135"/>
      <c r="F62" s="135"/>
      <c r="G62" s="135"/>
      <c r="H62" s="135"/>
      <c r="I62" s="95"/>
      <c r="J62" s="95"/>
      <c r="K62" s="95"/>
      <c r="L62" s="95"/>
      <c r="M62" s="95"/>
      <c r="N62" s="95"/>
    </row>
    <row r="63" spans="1:14" ht="33.75" x14ac:dyDescent="0.2">
      <c r="A63" s="132" t="s">
        <v>460</v>
      </c>
      <c r="B63" s="133"/>
      <c r="C63" s="133"/>
      <c r="D63" s="133"/>
      <c r="E63" s="133"/>
      <c r="F63" s="133"/>
      <c r="G63" s="133"/>
      <c r="H63" s="133"/>
      <c r="I63" s="94">
        <v>5340.23</v>
      </c>
      <c r="J63" s="94"/>
      <c r="K63" s="94"/>
      <c r="L63" s="94"/>
      <c r="M63" s="94"/>
      <c r="N63" s="94" t="s">
        <v>461</v>
      </c>
    </row>
    <row r="64" spans="1:14" ht="33.75" x14ac:dyDescent="0.2">
      <c r="A64" s="132" t="s">
        <v>462</v>
      </c>
      <c r="B64" s="133"/>
      <c r="C64" s="133"/>
      <c r="D64" s="133"/>
      <c r="E64" s="133"/>
      <c r="F64" s="133"/>
      <c r="G64" s="133"/>
      <c r="H64" s="133"/>
      <c r="I64" s="94">
        <v>57374.25</v>
      </c>
      <c r="J64" s="94"/>
      <c r="K64" s="94"/>
      <c r="L64" s="94"/>
      <c r="M64" s="94"/>
      <c r="N64" s="94" t="s">
        <v>463</v>
      </c>
    </row>
    <row r="65" spans="1:21" x14ac:dyDescent="0.2">
      <c r="A65" s="132" t="s">
        <v>464</v>
      </c>
      <c r="B65" s="133"/>
      <c r="C65" s="133"/>
      <c r="D65" s="133"/>
      <c r="E65" s="133"/>
      <c r="F65" s="133"/>
      <c r="G65" s="133"/>
      <c r="H65" s="133"/>
      <c r="I65" s="94">
        <v>1712.67</v>
      </c>
      <c r="J65" s="94"/>
      <c r="K65" s="94"/>
      <c r="L65" s="94"/>
      <c r="M65" s="94"/>
      <c r="N65" s="94">
        <v>2.2799999999999998</v>
      </c>
    </row>
    <row r="66" spans="1:21" ht="33.75" x14ac:dyDescent="0.2">
      <c r="A66" s="132" t="s">
        <v>465</v>
      </c>
      <c r="B66" s="133"/>
      <c r="C66" s="133"/>
      <c r="D66" s="133"/>
      <c r="E66" s="133"/>
      <c r="F66" s="133"/>
      <c r="G66" s="133"/>
      <c r="H66" s="133"/>
      <c r="I66" s="94">
        <v>64427.15</v>
      </c>
      <c r="J66" s="94"/>
      <c r="K66" s="94"/>
      <c r="L66" s="94"/>
      <c r="M66" s="94"/>
      <c r="N66" s="94" t="s">
        <v>458</v>
      </c>
    </row>
    <row r="67" spans="1:21" ht="36" customHeight="1" x14ac:dyDescent="0.2">
      <c r="A67" s="132" t="s">
        <v>466</v>
      </c>
      <c r="B67" s="133"/>
      <c r="C67" s="133"/>
      <c r="D67" s="133"/>
      <c r="E67" s="133"/>
      <c r="F67" s="133"/>
      <c r="G67" s="133"/>
      <c r="H67" s="133"/>
      <c r="I67" s="94">
        <v>74348.929999999993</v>
      </c>
      <c r="J67" s="94"/>
      <c r="K67" s="94"/>
      <c r="L67" s="94"/>
      <c r="M67" s="94"/>
      <c r="N67" s="94"/>
    </row>
    <row r="68" spans="1:21" ht="17.25" customHeight="1" x14ac:dyDescent="0.2">
      <c r="A68" s="134" t="s">
        <v>468</v>
      </c>
      <c r="B68" s="135"/>
      <c r="C68" s="135"/>
      <c r="D68" s="135"/>
      <c r="E68" s="135"/>
      <c r="F68" s="135"/>
      <c r="G68" s="135"/>
      <c r="H68" s="135"/>
      <c r="I68" s="94">
        <f>I67</f>
        <v>74348.929999999993</v>
      </c>
      <c r="J68" s="94"/>
      <c r="K68" s="94"/>
      <c r="L68" s="94"/>
      <c r="M68" s="94"/>
      <c r="N68" s="94"/>
    </row>
    <row r="69" spans="1:21" x14ac:dyDescent="0.2">
      <c r="A69" s="132" t="s">
        <v>471</v>
      </c>
      <c r="B69" s="133"/>
      <c r="C69" s="133"/>
      <c r="D69" s="133"/>
      <c r="E69" s="133"/>
      <c r="F69" s="133"/>
      <c r="G69" s="133"/>
      <c r="H69" s="133"/>
      <c r="I69" s="94">
        <v>14869.79</v>
      </c>
      <c r="J69" s="94"/>
      <c r="K69" s="94"/>
      <c r="L69" s="94"/>
      <c r="M69" s="94"/>
      <c r="N69" s="94"/>
    </row>
    <row r="70" spans="1:21" ht="45" x14ac:dyDescent="0.2">
      <c r="A70" s="134" t="s">
        <v>467</v>
      </c>
      <c r="B70" s="135"/>
      <c r="C70" s="135"/>
      <c r="D70" s="135"/>
      <c r="E70" s="135"/>
      <c r="F70" s="135"/>
      <c r="G70" s="135"/>
      <c r="H70" s="135"/>
      <c r="I70" s="95">
        <v>89218.72</v>
      </c>
      <c r="J70" s="95"/>
      <c r="K70" s="95"/>
      <c r="L70" s="95"/>
      <c r="M70" s="95"/>
      <c r="N70" s="95" t="s">
        <v>458</v>
      </c>
    </row>
    <row r="71" spans="1:21" x14ac:dyDescent="0.2">
      <c r="A71" s="69"/>
      <c r="B71" s="70"/>
      <c r="C71" s="70"/>
      <c r="D71" s="69"/>
      <c r="E71" s="71"/>
      <c r="F71" s="71"/>
      <c r="G71" s="71"/>
      <c r="H71" s="71"/>
      <c r="I71" s="72"/>
      <c r="J71" s="71"/>
      <c r="K71" s="71"/>
      <c r="L71" s="71"/>
      <c r="M71" s="71"/>
      <c r="N71" s="73"/>
    </row>
    <row r="72" spans="1:21" x14ac:dyDescent="0.2">
      <c r="A72" s="69"/>
      <c r="B72" s="70"/>
      <c r="C72" s="70"/>
      <c r="D72" s="69"/>
      <c r="E72" s="71"/>
      <c r="F72" s="71"/>
      <c r="G72" s="71"/>
      <c r="H72" s="71"/>
      <c r="I72" s="72"/>
      <c r="J72" s="71"/>
      <c r="K72" s="71"/>
      <c r="L72" s="71"/>
      <c r="M72" s="71"/>
      <c r="N72" s="73"/>
    </row>
    <row r="73" spans="1:21" x14ac:dyDescent="0.2">
      <c r="A73" s="69"/>
      <c r="B73" s="70"/>
      <c r="C73" s="70"/>
      <c r="D73" s="69"/>
      <c r="E73" s="71"/>
      <c r="F73" s="71"/>
      <c r="G73" s="71"/>
      <c r="H73" s="71"/>
      <c r="I73" s="72"/>
      <c r="J73" s="71"/>
      <c r="K73" s="71"/>
      <c r="L73" s="71"/>
      <c r="M73" s="71"/>
      <c r="N73" s="73"/>
    </row>
    <row r="74" spans="1:21" x14ac:dyDescent="0.2">
      <c r="A74" s="98"/>
      <c r="B74" s="102" t="s">
        <v>469</v>
      </c>
      <c r="C74" s="97"/>
      <c r="D74" s="98"/>
      <c r="E74" s="99"/>
      <c r="F74" s="97"/>
      <c r="G74" s="102"/>
      <c r="H74" s="102"/>
      <c r="I74" s="102" t="s">
        <v>470</v>
      </c>
      <c r="J74" s="99"/>
      <c r="K74" s="99"/>
      <c r="L74" s="99"/>
      <c r="M74" s="99"/>
      <c r="N74" s="100"/>
      <c r="O74" s="97"/>
      <c r="P74" s="97"/>
      <c r="Q74" s="97"/>
      <c r="R74" s="97"/>
      <c r="S74" s="97"/>
      <c r="T74" s="97"/>
      <c r="U74" s="97"/>
    </row>
    <row r="75" spans="1:21" x14ac:dyDescent="0.2">
      <c r="A75" s="74"/>
      <c r="B75" s="74"/>
      <c r="C75" s="74"/>
      <c r="D75" s="74"/>
      <c r="E75" s="75"/>
      <c r="F75" s="75"/>
      <c r="G75" s="75"/>
      <c r="H75" s="75"/>
      <c r="I75" s="75"/>
      <c r="J75" s="75"/>
      <c r="K75" s="75"/>
      <c r="L75" s="75"/>
      <c r="M75" s="75"/>
      <c r="N75" s="73"/>
    </row>
    <row r="76" spans="1:21" x14ac:dyDescent="0.2">
      <c r="A76" s="52"/>
      <c r="B76" s="52"/>
      <c r="C76" s="52"/>
      <c r="D76" s="52"/>
      <c r="E76" s="53"/>
      <c r="F76" s="53"/>
      <c r="G76" s="53"/>
      <c r="H76" s="53"/>
      <c r="I76" s="53"/>
      <c r="J76" s="53"/>
      <c r="K76" s="53"/>
      <c r="L76" s="53"/>
      <c r="M76" s="53"/>
      <c r="N76" s="51"/>
    </row>
    <row r="78" spans="1:21" x14ac:dyDescent="0.2">
      <c r="B78" s="52"/>
    </row>
  </sheetData>
  <mergeCells count="51">
    <mergeCell ref="A4:C7"/>
    <mergeCell ref="A16:A19"/>
    <mergeCell ref="D16:D19"/>
    <mergeCell ref="C16:C19"/>
    <mergeCell ref="B16:B19"/>
    <mergeCell ref="A11:N11"/>
    <mergeCell ref="C12:E12"/>
    <mergeCell ref="D13:E13"/>
    <mergeCell ref="G18:G19"/>
    <mergeCell ref="M16:N17"/>
    <mergeCell ref="E16:G17"/>
    <mergeCell ref="I16:L17"/>
    <mergeCell ref="M18:M19"/>
    <mergeCell ref="H16:H19"/>
    <mergeCell ref="I18:I19"/>
    <mergeCell ref="J18:J19"/>
    <mergeCell ref="L18:L19"/>
    <mergeCell ref="N18:N19"/>
    <mergeCell ref="A40:H40"/>
    <mergeCell ref="A41:H41"/>
    <mergeCell ref="A42:H42"/>
    <mergeCell ref="A43:H43"/>
    <mergeCell ref="A21:N21"/>
    <mergeCell ref="A26:H26"/>
    <mergeCell ref="A27:H27"/>
    <mergeCell ref="A28:H28"/>
    <mergeCell ref="A29:H29"/>
    <mergeCell ref="A69:H69"/>
    <mergeCell ref="A70:H70"/>
    <mergeCell ref="A68:H68"/>
    <mergeCell ref="A61:H61"/>
    <mergeCell ref="A62:H62"/>
    <mergeCell ref="A63:H63"/>
    <mergeCell ref="A64:H64"/>
    <mergeCell ref="A65:H65"/>
    <mergeCell ref="Q8:U9"/>
    <mergeCell ref="D9:H9"/>
    <mergeCell ref="D8:I8"/>
    <mergeCell ref="A66:H66"/>
    <mergeCell ref="A67:H67"/>
    <mergeCell ref="A51:N51"/>
    <mergeCell ref="A57:H57"/>
    <mergeCell ref="A58:H58"/>
    <mergeCell ref="A59:H59"/>
    <mergeCell ref="A60:H60"/>
    <mergeCell ref="A44:N44"/>
    <mergeCell ref="A47:H47"/>
    <mergeCell ref="A48:H48"/>
    <mergeCell ref="A49:H49"/>
    <mergeCell ref="A50:H50"/>
    <mergeCell ref="A30:N30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2" t="s">
        <v>232</v>
      </c>
      <c r="B1" s="163"/>
      <c r="C1" s="163"/>
      <c r="D1" s="163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2022-02-24T13:17:20Z</cp:lastPrinted>
  <dcterms:created xsi:type="dcterms:W3CDTF">2003-01-28T12:33:10Z</dcterms:created>
  <dcterms:modified xsi:type="dcterms:W3CDTF">2022-02-25T03:41:14Z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