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88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<sst xmlns="http://schemas.openxmlformats.org/spreadsheetml/2006/main" count="591" uniqueCount="541">
  <si>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</si>
  <si>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</si>
  <si>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</si>
  <si>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</si>
  <si>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</si>
  <si>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</si>
  <si>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</si>
  <si>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</si>
  <si>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</si>
  <si>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</si>
  <si>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</si>
  <si>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</si>
  <si>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</si>
  <si>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</si>
  <si>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</si>
  <si>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</si>
  <si>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</si>
  <si>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</si>
  <si>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</si>
  <si>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</si>
  <si>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</si>
  <si>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</si>
  <si>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</si>
  <si>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</si>
  <si>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</si>
  <si>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</si>
  <si>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</si>
  <si>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</si>
  <si>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</si>
  <si>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</si>
  <si>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</si>
  <si>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</si>
  <si>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</si>
  <si>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</si>
  <si>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</si>
  <si>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</si>
  <si>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</si>
  <si>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</si>
  <si>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</si>
  <si>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</si>
  <si>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</si>
  <si>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</si>
  <si>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</si>
  <si>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</si>
  <si>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</si>
  <si>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</si>
  <si>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</si>
  <si>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</si>
  <si>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</si>
  <si>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</si>
  <si>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</si>
  <si>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</si>
  <si>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</si>
  <si>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</si>
  <si>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</si>
  <si>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</si>
  <si>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</si>
  <si>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</si>
  <si>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</si>
  <si>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</si>
  <si>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</si>
  <si>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</si>
  <si>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</si>
  <si>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</si>
  <si>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</si>
  <si>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</si>
  <si>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</si>
  <si>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</si>
  <si>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</si>
  <si>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</si>
  <si>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</si>
  <si>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</si>
  <si>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</si>
  <si>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</si>
  <si>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</si>
  <si>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</si>
  <si>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</si>
  <si>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</si>
  <si>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</si>
  <si>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</si>
  <si>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</si>
  <si>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</si>
  <si>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</si>
  <si>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</si>
  <si>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</si>
  <si>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</si>
  <si>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</si>
  <si>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</si>
  <si>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</si>
  <si>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</si>
  <si>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</si>
  <si>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</si>
  <si>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</si>
  <si>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</si>
  <si>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</si>
  <si>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</si>
  <si>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</si>
  <si>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</si>
  <si>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</si>
  <si>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</si>
  <si>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</si>
  <si>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</si>
  <si>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</si>
  <si>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</si>
  <si>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</si>
  <si>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</si>
  <si>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</si>
  <si>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</si>
  <si>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</si>
  <si>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</si>
  <si>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</si>
  <si>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</si>
  <si>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</si>
  <si>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</si>
  <si>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</si>
  <si>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</si>
  <si>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</si>
  <si>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</si>
  <si>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</si>
  <si>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</si>
  <si>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</si>
  <si>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</si>
  <si>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</si>
  <si>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</si>
  <si>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</si>
  <si>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</si>
  <si>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</si>
  <si>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</si>
  <si>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</si>
  <si>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</si>
  <si>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</si>
  <si>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</si>
  <si>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</si>
  <si>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</si>
  <si>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</si>
  <si>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</si>
  <si>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</si>
  <si>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</si>
  <si>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</si>
  <si>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</si>
  <si>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</si>
  <si>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</si>
  <si>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</si>
  <si>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</si>
  <si>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</si>
  <si>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</si>
  <si>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</si>
  <si>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</si>
  <si>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</si>
  <si>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</si>
  <si>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</si>
  <si>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</si>
  <si>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</si>
  <si>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</si>
  <si>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</si>
  <si>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</si>
  <si>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</si>
  <si>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</si>
  <si>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</si>
  <si>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</si>
  <si>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</si>
  <si>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</si>
  <si>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</si>
  <si>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</si>
  <si>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</si>
  <si>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</si>
  <si>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</si>
  <si>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</si>
  <si>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</si>
  <si>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</si>
  <si>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</si>
  <si>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</si>
  <si>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</si>
  <si>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</si>
  <si>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</si>
  <si>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</si>
  <si>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</si>
  <si>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</si>
  <si>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</si>
  <si>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</si>
  <si>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</si>
  <si>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</si>
  <si>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</si>
  <si>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</si>
  <si>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</si>
  <si>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</si>
  <si>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</si>
  <si>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</si>
  <si>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</si>
  <si>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</si>
  <si>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</si>
  <si>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</si>
  <si>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</si>
  <si>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</si>
  <si>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</si>
  <si>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</si>
  <si>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</si>
  <si>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</si>
  <si>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</si>
  <si>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</si>
  <si>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</si>
  <si>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</si>
  <si>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</si>
  <si>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</si>
  <si>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</si>
  <si>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</si>
  <si>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</si>
  <si>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</si>
  <si>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</si>
  <si>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</si>
  <si>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</si>
  <si>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</si>
  <si>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</si>
  <si>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</si>
  <si>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</si>
  <si>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</si>
  <si>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</si>
  <si>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</si>
  <si>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</si>
  <si>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</si>
  <si>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</si>
  <si>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</si>
  <si>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</si>
  <si>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</si>
  <si>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</si>
  <si>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</si>
  <si>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</si>
  <si>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</si>
  <si>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</si>
  <si>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</si>
  <si>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</si>
  <si>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</si>
  <si>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</si>
  <si>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</si>
  <si>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</si>
  <si>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</si>
  <si>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</si>
  <si>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</si>
  <si>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</si>
  <si>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</si>
  <si>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</si>
  <si>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</si>
  <si>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</si>
  <si>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</si>
  <si>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</si>
  <si>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</si>
  <si>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</si>
  <si>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</si>
  <si>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</si>
  <si>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</si>
  <si>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</si>
  <si>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</si>
  <si>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</si>
  <si>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</si>
  <si>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</si>
  <si>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</si>
  <si>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</si>
  <si>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</si>
  <si>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</si>
  <si>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</si>
  <si>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</si>
  <si>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</si>
  <si>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</si>
  <si>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</si>
  <si>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</si>
  <si>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</si>
  <si>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</si>
  <si>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</si>
  <si>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</si>
  <si>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</si>
  <si>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</si>
  <si>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</si>
  <si>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</si>
  <si>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</si>
  <si>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</si>
  <si>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</si>
  <si>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</si>
  <si>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</si>
  <si>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</si>
  <si>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</si>
  <si>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</si>
  <si>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</si>
  <si>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</si>
  <si>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</si>
  <si>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</si>
  <si>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</si>
  <si>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</si>
  <si>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</si>
  <si>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</si>
  <si>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</si>
  <si>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</si>
  <si>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</si>
  <si>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</si>
  <si>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</si>
  <si>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</si>
  <si>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</si>
  <si>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</si>
  <si>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</si>
  <si>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</si>
  <si>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</si>
  <si>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</si>
  <si>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</si>
  <si>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</si>
  <si>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</si>
  <si>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</si>
  <si>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</si>
  <si>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</si>
  <si>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</si>
  <si>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</si>
  <si>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</si>
  <si>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</si>
  <si>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</si>
  <si>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</si>
  <si>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</si>
  <si>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</si>
  <si>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Общестроительные работы</t>
  </si>
  <si>
    <t>ФЕР01-01-014-05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</si>
  <si>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2
------------------------------------------------------
1000 м3
------------------------------------------------------
НР 92% от ФОТ
СП 46% от ФОТ
 </t>
  </si>
  <si>
    <t>0,0096
------------------
9,6 / 1000</t>
  </si>
  <si>
    <t>5470,35
------------------
210,6</t>
  </si>
  <si>
    <t>5255,41
----------------
897,84</t>
  </si>
  <si>
    <t xml:space="preserve">4,34
------------------
 </t>
  </si>
  <si>
    <t xml:space="preserve">1.12. Разработка грунта с погрузкой на автомобили-самосвалы экскаваторами с ковшом вместимостью 0,4; 0,25 (4кв. 2021г. ФЕР-2020): ОЗП=27,93; ЭМ=16,82; ЗПМ=27,93; МАТ=15,68 </t>
  </si>
  <si>
    <t>848,6
-----------------
240,74</t>
  </si>
  <si>
    <t>27
---------------
77,4</t>
  </si>
  <si>
    <t>0,26
----------------
0,74</t>
  </si>
  <si>
    <t>ФССЦпг-03-21-02-005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</si>
  <si>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II класс груза до 5 км
------------------------------------------------------
1 т груза
------------------------------------------------------
НР 0% от 
СП 0% от 
 </t>
  </si>
  <si>
    <t>13,44
------------------
9,6*1,4</t>
  </si>
  <si>
    <t xml:space="preserve">
------------------
 </t>
  </si>
  <si>
    <t xml:space="preserve">Перевозка грузов автомобилями-самосвалами грузоподъемностью 10 т, работающих вне карьера, на расстояние: до 5 км.: II класс груза (4кв. 2021г.); ЭМ=15,96 </t>
  </si>
  <si>
    <t>ФЕР01-01-014-04
на объект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</si>
  <si>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1
------------------------------------------------------
1000 м3
------------------------------------------------------
НР 92% от ФОТ
СП 46% от ФОТ
 </t>
  </si>
  <si>
    <t>0,002
------------------
2 / 1000</t>
  </si>
  <si>
    <t>4303,63
------------------
165,36</t>
  </si>
  <si>
    <t>4135,02
----------------
706,44</t>
  </si>
  <si>
    <t xml:space="preserve">3,25
------------------
 </t>
  </si>
  <si>
    <t>139,1
-----------------
39,46</t>
  </si>
  <si>
    <t>21,2
---------------
60,9</t>
  </si>
  <si>
    <t>0,04
----------------
0,12</t>
  </si>
  <si>
    <t>ФССЦпг-03-21-01-012
на объект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</si>
  <si>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12 км
------------------------------------------------------
1 т груза
------------------------------------------------------
НР 0% от 
СП 0% от 
 </t>
  </si>
  <si>
    <t>2,8
------------------
2*1,4</t>
  </si>
  <si>
    <t xml:space="preserve">Перевозка грузов автомобилями-самосвалами грузоподъемностью 10 т, работающих вне карьера, на расстояние: до 12 км.: I класс груза (4кв. 2021г.); ЭМ=15,96 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</si>
  <si>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</si>
  <si>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 от ФОТ
 </t>
  </si>
  <si>
    <t>0,02
------------------
2 / 100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</si>
  <si>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</si>
  <si>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</si>
  <si>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ФЕР01-01-111-02
-------------------------------
Приказ Минстроя России от 26.12.2019 №876/пр</t>
  </si>
  <si>
    <t xml:space="preserve">Планировка вручную: дна и откосов выемок каналов, группа грунтов 2
------------------------------------------------------
1000 м2
------------------------------------------------------
НР 92% от ФОТ
СП 46% от ФОТ
 </t>
  </si>
  <si>
    <t>0,02
------------------
20 / 1000</t>
  </si>
  <si>
    <t>1100,37
------------------
1100,37</t>
  </si>
  <si>
    <t xml:space="preserve">1.99. Планировка дна и откосов выработок вручную (4кв. 2021г. ФЕР-2020): ОЗП=27,93 </t>
  </si>
  <si>
    <t>ФЕР01-01-009-23
-------------------------------
Приказ Минстроя России от 26.12.2019 №876/пр</t>
  </si>
  <si>
    <t xml:space="preserve">Разработка траншей экскаватором «обратная лопата» с ковшом вместимостью 0,25 м3, группа грунтов: 2
------------------------------------------------------
1000 м3
------------------------------------------------------
НР 92% от ФОТ
СП 46% от ФОТ
 </t>
  </si>
  <si>
    <t>0,007
------------------
7 / 1000</t>
  </si>
  <si>
    <t>3150,45
----------------
522</t>
  </si>
  <si>
    <t xml:space="preserve">1.5. Разработка грунта в траншеях экскаваторами 'обратная лопата' с ковшом вместимостью 1; 0,65; 0,5; 0,4; 0,25 м3 в отвал (4кв. 2021г. ФЕР-2020); ЭМ=12,84; ЗПМ=27,93 </t>
  </si>
  <si>
    <t>283,16
-----------------
102,06</t>
  </si>
  <si>
    <t xml:space="preserve">
---------------
45</t>
  </si>
  <si>
    <t xml:space="preserve">
----------------
0,32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</si>
  <si>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</si>
  <si>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 от ФОТ
 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</si>
  <si>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</si>
  <si>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</si>
  <si>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59,57
-----------------
15,67</t>
  </si>
  <si>
    <t xml:space="preserve">
---------------
6,91</t>
  </si>
  <si>
    <t xml:space="preserve">
----------------
0,05</t>
  </si>
  <si>
    <t>ФЕР07-05-001-02
ФБС 12-4-6
-------------------------------
Приказ Минстроя России от 26.12.2019 №876/пр</t>
  </si>
  <si>
    <t xml:space="preserve">Установка блоков стен подвалов массой: до 1 т
------------------------------------------------------
100 шт
------------------------------------------------------
НР 116% от ФОТ
СП 80% от ФОТ
 </t>
  </si>
  <si>
    <t>0,03
------------------
3 / 100</t>
  </si>
  <si>
    <t>3965,97
------------------
583,83</t>
  </si>
  <si>
    <t>2524,47
----------------
355,32</t>
  </si>
  <si>
    <t xml:space="preserve">857,67
------------------
 </t>
  </si>
  <si>
    <t xml:space="preserve">7.85. Установка блоков стен подвалов (4кв. 2021г. ФЕР-2020): ОЗП=27,93; ЭМ=13,43; ЗПМ=27,93; МАТ=6,86 </t>
  </si>
  <si>
    <t>1017,11
-----------------
297,72</t>
  </si>
  <si>
    <t>66,8
---------------
27,06</t>
  </si>
  <si>
    <t>2
----------------
0,81</t>
  </si>
  <si>
    <t>ФЕР07-05-001-03
ФБС 24-4-6
-------------------------------
Приказ Минстроя России от 26.12.2019 №876/пр</t>
  </si>
  <si>
    <t xml:space="preserve">Установка блоков стен подвалов массой: до 1,5 т
------------------------------------------------------
100 шт
------------------------------------------------------
НР 116% от ФОТ
СП 80% от ФОТ
 </t>
  </si>
  <si>
    <t>0,06
------------------
6 / 100</t>
  </si>
  <si>
    <t>6366,31
------------------
840,49</t>
  </si>
  <si>
    <t>3992,41
----------------
562,87</t>
  </si>
  <si>
    <t xml:space="preserve">1533,41
------------------
 </t>
  </si>
  <si>
    <t>3217,08
-----------------
943,26</t>
  </si>
  <si>
    <t>93,7
---------------
43,06</t>
  </si>
  <si>
    <t>5,62
----------------
2,58</t>
  </si>
  <si>
    <t>Отмостка</t>
  </si>
  <si>
    <t>ФЕР27-04-001-02
-------------------------------
Приказ Минстроя России от 01.06.2020 №294/пр</t>
  </si>
  <si>
    <t xml:space="preserve">Устройство подстилающих и выравнивающих слоев оснований: из песчано-гравийной смеси, дресвы
------------------------------------------------------
100 м3
------------------------------------------------------
НР 126% от ФОТ
СП 95% от ФОТ
 </t>
  </si>
  <si>
    <t>0,0224
------------------
(22,4*0,1) / 100</t>
  </si>
  <si>
    <t>3490,33
------------------
115,49</t>
  </si>
  <si>
    <t>3357,76
----------------
181,59</t>
  </si>
  <si>
    <t xml:space="preserve">17,08
------------------
 </t>
  </si>
  <si>
    <t xml:space="preserve">27.47 Устройство подстилающих и выравнивающих слоев оснований: из песка, из песчано-гравийной смеси, дресвы (4кв. 2021г. ФЕР-2020): ОЗП=27,93; ЭМ=7,86; ЗПМ=27,93; МАТ=17,95 </t>
  </si>
  <si>
    <t>591,18
-----------------
113,61</t>
  </si>
  <si>
    <t>14,4
---------------
14,81</t>
  </si>
  <si>
    <t>0,32
----------------
0,33</t>
  </si>
  <si>
    <t>ФЕР06-02-001-01
-------------------------------
Приказ Минстроя России от 26.12.2019 №876/пр</t>
  </si>
  <si>
    <t xml:space="preserve">Устройство бетонных фундаментов общего назначения объемом: до 5 м3
------------------------------------------------------
100 м3
------------------------------------------------------
НР 102% от ФОТ
СП 58% от ФОТ
 </t>
  </si>
  <si>
    <t>10699,23
------------------
3333,24</t>
  </si>
  <si>
    <t>3487,73
----------------
480,73</t>
  </si>
  <si>
    <t xml:space="preserve">3878,26
------------------
 </t>
  </si>
  <si>
    <t xml:space="preserve">6.25. Устройство бетонных фундаментов общего назначения (4кв. 2021г. ФЕР-2020): ОЗП=27,93; ЭМ=12,79; ЗПМ=27,93; МАТ=9,84 </t>
  </si>
  <si>
    <t>999,22
-----------------
300,76</t>
  </si>
  <si>
    <t>394
---------------
35,87</t>
  </si>
  <si>
    <t>8,83
----------------
0,8</t>
  </si>
  <si>
    <t>Итого прямые затраты по разделу в текущих ценах</t>
  </si>
  <si>
    <t>9388,34
_________
2053,28</t>
  </si>
  <si>
    <t>21,42
________
5,75</t>
  </si>
  <si>
    <t>Накладные расходы</t>
  </si>
  <si>
    <t>Сметная прибыль</t>
  </si>
  <si>
    <t>Итого по разделу 1 Общестроительные работы</t>
  </si>
  <si>
    <t>Раздел 2. Монтажные работы</t>
  </si>
  <si>
    <t>Установка КТП</t>
  </si>
  <si>
    <t>ФЕРм08-01-086-01
-------------------------------
Приказ Минстроя России от 26.12.2019 №876/пр</t>
  </si>
  <si>
    <t xml:space="preserve">Шкаф КТП ввода: высоковольтный
------------------------------------------------------
шкаф
------------------------------------------------------
НР 97% от ФОТ
СП 51% от ФОТ
 </t>
  </si>
  <si>
    <t>351,74
------------------
79,27</t>
  </si>
  <si>
    <t>267,9
----------------
29,9</t>
  </si>
  <si>
    <t xml:space="preserve">4,57
------------------
 </t>
  </si>
  <si>
    <t xml:space="preserve">55.115 Шкаф КТП ввода: высоковольтный (4кв. 2021г. ФЕР-2020): ОЗП=27,93; ЭМ=10,9; ЗПМ=27,93; МАТ=13,81 </t>
  </si>
  <si>
    <t>5840,22
-----------------
1670,21</t>
  </si>
  <si>
    <t>8,24
---------------
2,3</t>
  </si>
  <si>
    <t>16,48
----------------
4,6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</si>
  <si>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</si>
  <si>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</si>
  <si>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</si>
  <si>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</si>
  <si>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</si>
  <si>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 xml:space="preserve">55.84 Трансформаторы, автотрансформаторы и реакторы (4кв. 2021г. ФЕР-2020): ОЗП=27,93; ЭМ=14,67; ЗПМ=27,93; МАТ=8,14 </t>
  </si>
  <si>
    <t>9163,18
-----------------
2438,57</t>
  </si>
  <si>
    <t>27,6
---------------
6,98</t>
  </si>
  <si>
    <t>27,6
----------------
6,98</t>
  </si>
  <si>
    <t>Контур заземления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</si>
  <si>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</si>
  <si>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 от ФОТ
 </t>
  </si>
  <si>
    <t>1,4
------------------
14/10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</si>
  <si>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</si>
  <si>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</si>
  <si>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</si>
  <si>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</si>
  <si>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682,52
-----------------
127,86</t>
  </si>
  <si>
    <t>7,21
---------------
0,26</t>
  </si>
  <si>
    <t>10,09
----------------
0,36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</si>
  <si>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</si>
  <si>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 от ФОТ
 </t>
  </si>
  <si>
    <t>0,3
------------------
30/100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</si>
  <si>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</si>
  <si>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</si>
  <si>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</si>
  <si>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</si>
  <si>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193,79
-----------------
42,06</t>
  </si>
  <si>
    <t>14,4
---------------
0,4</t>
  </si>
  <si>
    <t>4,32
----------------
0,12</t>
  </si>
  <si>
    <t>15879,71
_________
4278,70</t>
  </si>
  <si>
    <t>58,49
________
12,06</t>
  </si>
  <si>
    <t>Итого по разделу 2 Монтажные работы</t>
  </si>
  <si>
    <t>Раздел 3. Пусконаладочные работы на ТП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</si>
  <si>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</si>
  <si>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</si>
  <si>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0,21
------------------
21/100</t>
  </si>
  <si>
    <t>165,95
------------------
165,95</t>
  </si>
  <si>
    <t xml:space="preserve">Таблица 7 п.1.2 Индекс на пусконаладочные работы (4кв. 2021г.): ОЗП=27,93 </t>
  </si>
  <si>
    <t>ФЕРп01-12-010-01
-------------------------------
Приказ Минстроя России от 26.12.2019 №876/пр</t>
  </si>
  <si>
    <t xml:space="preserve">Испытание: обмотки трансформатора силового
------------------------------------------------------
испытание
------------------------------------------------------
НР 74% от ФОТ
СП 36% от ФОТ
 </t>
  </si>
  <si>
    <t>31,33
------------------
31,33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</si>
  <si>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</si>
  <si>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</si>
  <si>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</si>
  <si>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ФЕРп01-03-008-01
-------------------------------
Приказ Минстроя России от 26.12.2019 №876/пр</t>
  </si>
  <si>
    <t xml:space="preserve">Выключатель: нагрузки напряжением до 11 кВ
------------------------------------------------------
шт
------------------------------------------------------
НР 74% от ФОТ
СП 36% от ФОТ
 </t>
  </si>
  <si>
    <t>98,92
------------------
98,92</t>
  </si>
  <si>
    <t>ФЕРп01-11-010-02
-------------------------------
Приказ Минстроя России от 26.12.2019 №876/пр</t>
  </si>
  <si>
    <t xml:space="preserve">Измерение сопротивления растеканию тока: контура с диагональю до 20 м
------------------------------------------------------
измерение
------------------------------------------------------
НР 74% от ФОТ
СП 36% от ФОТ
 </t>
  </si>
  <si>
    <t>20,75
------------------
20,75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</si>
  <si>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</si>
  <si>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</si>
  <si>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</si>
  <si>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>ФЕРп01-12-029-01
приборы учета электроэнергии (прим.)
-------------------------------
Приказ Минстроя России от 26.12.2019 №876/пр</t>
  </si>
  <si>
    <t xml:space="preserve">Испытание цепи вторичной коммутации
------------------------------------------------------
испытание
------------------------------------------------------
НР 74% от ФОТ
СП 36% от ФОТ
 </t>
  </si>
  <si>
    <t>19,52
------------------
19,52</t>
  </si>
  <si>
    <t>Итого по разделу 3 Пусконаладочные работы на ТП</t>
  </si>
  <si>
    <t>Раздел 4. Оборудование ТП</t>
  </si>
  <si>
    <t>Коммерческое предложение №021 от 25.02.2022 ООО "ИННОТОМ"</t>
  </si>
  <si>
    <t xml:space="preserve">Комплектная подстанция, киоскового типа, проходного исполнения, "кабель-кабель", с тамбуром обслуживания,корпус "металл" КТПН-К-Т(ВВ)-2500-6-6,3, с силовым трансформатором ТМГ 2500кВА 6/6,3 У/Д Цена:6045000/1,2/5,49=928588,34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</si>
  <si>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928588,34
------------------
 </t>
  </si>
  <si>
    <t xml:space="preserve">Электроэнергетика (4кв. 2021г.); МАТ=5,49 </t>
  </si>
  <si>
    <t xml:space="preserve">
5097949,98</t>
  </si>
  <si>
    <t>Итого по разделу 4 Оборудование ТП</t>
  </si>
  <si>
    <t>Раздел 5. Материалы  ТП</t>
  </si>
  <si>
    <t>02.2.04.03-0003</t>
  </si>
  <si>
    <t xml:space="preserve">Смесь песчано-гравийная природная
------------------------------------------------------
м3
 </t>
  </si>
  <si>
    <t xml:space="preserve">60
------------------
 </t>
  </si>
  <si>
    <t xml:space="preserve">Смесь песчано-гравийная природная (4кв. 2021г. ФЕР-2020); МАТ=15,212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</si>
  <si>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</si>
  <si>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</si>
  <si>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0,06636
------------------
66,36/1000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</si>
  <si>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</si>
  <si>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</si>
  <si>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</si>
  <si>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</si>
  <si>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0,0378
------------------
37,80/1000</t>
  </si>
  <si>
    <t xml:space="preserve">6200
------------------
 </t>
  </si>
  <si>
    <t xml:space="preserve">Сталь полосовая: 40х4 мм, кипящая (1кв. 2021г.); МАТ=6,695 </t>
  </si>
  <si>
    <t>05.2.02.01-0053</t>
  </si>
  <si>
    <t xml:space="preserve">Блоки бетонные для стен подвалов полнотелые ФБС24-4-6-Т, бетон В7,5 (М100, объем 0,543 м3, расход арматуры 1,46 кг
------------------------------------------------------
шт.
 </t>
  </si>
  <si>
    <t xml:space="preserve">314,94
------------------
 </t>
  </si>
  <si>
    <t xml:space="preserve">Блоки бетонные для стен подвалов полнотелые ФБС24-4-6-Т, бетон В7,5 (М100, объем 0,543 м3, расход арматуры 1,46 кг (1кв. 2021г.); МАТ=13,099 </t>
  </si>
  <si>
    <t>05.2.02.01-0042</t>
  </si>
  <si>
    <t xml:space="preserve">Блоки бетонные для стен подвалов полнотелые ФБС12-4-6-Т, бетон В7,5 (М100, объем 0,265 м3, расход арматуры 1,46 кг
------------------------------------------------------
шт.
 </t>
  </si>
  <si>
    <t xml:space="preserve">164,3
------------------
 </t>
  </si>
  <si>
    <t xml:space="preserve">Блоки бетонные для стен подвалов полнотелые ФБС12-4-6-Т, бетон В7,5 (М100, объем 0,265 м3, расход арматуры 1,46 кг (4кв. 2021г. ФЕР-2020); МАТ=13,574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</si>
  <si>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</si>
  <si>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</si>
  <si>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</si>
  <si>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</si>
  <si>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Итого по разделу 5 Материалы  ТП</t>
  </si>
  <si>
    <t>Итого прямые затраты по смете в текущих ценах</t>
  </si>
  <si>
    <t>25268,05
_________
6331,98</t>
  </si>
  <si>
    <t>162,28
________
17,81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</si>
  <si>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</si>
  <si>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</si>
  <si>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</si>
  <si>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</si>
  <si>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</si>
  <si>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</si>
  <si>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К=1,051*1,049=1,102 5 305 171,79 * 1,102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</si>
  <si>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</si>
  <si>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</si>
  <si>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</si>
  <si>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</si>
  <si>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</si>
  <si>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ЛОКАЛЬНЫЙ СМЕТНЫЙ РАСЧЕТ № 02-01-17</t>
  </si>
  <si>
    <t>на  установку разделительного трансформатора 6/6 кВ СНТ Спутник  (Поперечка)</t>
  </si>
  <si>
    <t>Основание:  Дефектная ведомость №17</t>
  </si>
  <si>
    <t>Составлен(а) в текущих ценах по состоянию на 2023г</t>
  </si>
  <si>
    <t>Итого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</si>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</sst>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70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20" fillId="0" borderId="18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4" fontId="18" fillId="0" borderId="11" xfId="10" applyNumberFormat="1" applyFont="1" applyBorder="1">
      <alignment horizontal="right" indent="1"/>
    </xf>
    <xf numFmtId="0" fontId="29" fillId="0" borderId="0" xfId="0" applyFont="1" applyAlignment="1">
      <alignment horizontal="left" vertical="top"/>
    </xf>
    <xf numFmtId="0" fontId="7" fillId="0" borderId="0" xfId="0" applyFont="1" applyAlignment="1"/>
    <xf numFmtId="0" fontId="26" fillId="0" borderId="0" xfId="10" quotePrefix="1" applyFont="1" applyAlignment="1">
      <alignment horizontal="left"/>
    </xf>
    <xf numFmtId="0" fontId="17" fillId="0" borderId="1" xfId="4" applyFont="1" applyBorder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20" fillId="0" borderId="19" xfId="4" applyFont="1" applyBorder="1" applyAlignment="1">
      <alignment horizontal="left" vertical="top" wrapText="1"/>
    </xf>
    <xf numFmtId="0" fontId="20" fillId="0" borderId="12" xfId="4" applyFont="1" applyBorder="1" applyAlignment="1">
      <alignment horizontal="left" vertical="top" wrapText="1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97"/>
  <sheetViews>
    <sheetView showGridLines="0" tabSelected="1" topLeftCell="A82" zoomScale="103" zoomScaleNormal="103" workbookViewId="0">
      <selection activeCell="I99" sqref="I99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33"/>
      <c r="B1" s="137"/>
      <c r="C1" s="133"/>
      <c r="D1" s="138"/>
      <c r="E1" s="139"/>
      <c r="F1" s="152" t="s">
        <v>529</v>
      </c>
      <c r="G1" s="139"/>
      <c r="H1" s="140"/>
      <c r="I1" s="133"/>
      <c r="J1" s="133"/>
      <c r="K1" s="133"/>
      <c r="L1" s="133"/>
      <c r="M1" s="133"/>
      <c r="N1" s="134"/>
      <c r="O1" s="130"/>
      <c r="P1" s="130"/>
      <c r="Q1" s="130"/>
      <c r="R1" s="130"/>
      <c r="S1" s="130"/>
      <c r="T1" s="130"/>
    </row>
    <row r="2" spans="1:20" ht="15" x14ac:dyDescent="0.2">
      <c r="A2" s="141"/>
      <c r="B2" s="137"/>
      <c r="C2" s="134"/>
      <c r="D2" s="140"/>
      <c r="E2" s="138"/>
      <c r="F2" s="147" t="s">
        <v>81</v>
      </c>
      <c r="G2" s="142"/>
      <c r="H2" s="134"/>
      <c r="I2" s="143"/>
      <c r="J2" s="129" t="s">
        <v>296</v>
      </c>
      <c r="K2" s="129"/>
      <c r="L2" s="129"/>
      <c r="M2" s="129"/>
      <c r="N2" s="129"/>
      <c r="O2" s="130"/>
      <c r="P2" s="130"/>
      <c r="Q2" s="130"/>
      <c r="R2" s="130"/>
      <c r="S2" s="130"/>
      <c r="T2" s="130"/>
    </row>
    <row r="3" spans="1:20" ht="15" x14ac:dyDescent="0.2">
      <c r="A3" s="148"/>
      <c r="B3" s="134"/>
      <c r="C3" s="134"/>
      <c r="D3" s="134"/>
      <c r="E3" s="133"/>
      <c r="F3" s="133"/>
      <c r="G3" s="133"/>
      <c r="H3" s="133"/>
      <c r="I3" s="133"/>
      <c r="J3" s="153" t="s">
        <v>530</v>
      </c>
      <c r="K3" s="153"/>
      <c r="L3" s="153"/>
      <c r="M3" s="153"/>
      <c r="N3" s="153"/>
      <c r="O3" s="130"/>
      <c r="P3" s="130"/>
      <c r="Q3" s="130"/>
      <c r="R3" s="130"/>
      <c r="S3" s="130"/>
      <c r="T3" s="130"/>
    </row>
    <row r="4" spans="1:20" ht="14.25" customHeight="1" x14ac:dyDescent="0.25">
      <c r="A4" s="100"/>
      <c r="B4" s="83"/>
      <c r="C4" s="83"/>
      <c r="D4" s="149" t="s">
        <v>533</v>
      </c>
      <c r="E4" s="138"/>
      <c r="F4" s="136"/>
      <c r="G4" s="133"/>
      <c r="H4" s="134"/>
      <c r="I4" s="133"/>
      <c r="J4" s="154"/>
      <c r="K4" s="155"/>
      <c r="L4" s="154"/>
      <c r="M4" s="154"/>
      <c r="N4" s="156"/>
      <c r="O4" s="130"/>
      <c r="P4" s="130"/>
      <c r="Q4" s="130"/>
      <c r="R4" s="130"/>
      <c r="S4" s="130"/>
      <c r="T4" s="130"/>
    </row>
    <row r="5" spans="1:20" ht="15" x14ac:dyDescent="0.25">
      <c r="A5" s="83"/>
      <c r="B5" s="83"/>
      <c r="C5" s="83"/>
      <c r="D5" s="134"/>
      <c r="E5" s="138"/>
      <c r="F5" s="150" t="s">
        <v>82</v>
      </c>
      <c r="G5" s="133"/>
      <c r="H5" s="134"/>
      <c r="I5" s="133"/>
      <c r="J5" s="157"/>
      <c r="K5" s="158"/>
      <c r="L5" s="159"/>
      <c r="M5" s="160" t="s">
        <v>531</v>
      </c>
      <c r="N5" s="156"/>
      <c r="O5" s="130"/>
      <c r="P5" s="130"/>
      <c r="Q5" s="130"/>
      <c r="R5" s="130"/>
      <c r="S5" s="130"/>
      <c r="T5" s="130"/>
    </row>
    <row r="6" spans="1:20" ht="15" x14ac:dyDescent="0.25">
      <c r="A6" s="83"/>
      <c r="B6" s="83"/>
      <c r="C6" s="83"/>
      <c r="D6" s="134"/>
      <c r="E6" s="138"/>
      <c r="F6" s="150"/>
      <c r="G6" s="133"/>
      <c r="H6" s="134"/>
      <c r="I6" s="133"/>
      <c r="J6" s="161" t="s">
        <v>532</v>
      </c>
      <c r="K6" s="154"/>
      <c r="L6" s="154"/>
      <c r="M6" s="154"/>
      <c r="N6" s="156"/>
      <c r="O6" s="130"/>
      <c r="P6" s="130"/>
      <c r="Q6" s="130"/>
      <c r="R6" s="130"/>
      <c r="S6" s="130"/>
      <c r="T6" s="130"/>
    </row>
    <row r="7" spans="1:20" ht="15" x14ac:dyDescent="0.25">
      <c r="A7" s="83"/>
      <c r="B7" s="83"/>
      <c r="C7" s="83"/>
      <c r="D7" s="134"/>
      <c r="E7" s="133"/>
      <c r="F7" s="133"/>
      <c r="G7" s="133"/>
      <c r="H7" s="133"/>
      <c r="I7" s="133"/>
      <c r="J7" s="162"/>
      <c r="K7" s="162"/>
      <c r="L7" s="162"/>
      <c r="M7" s="154"/>
      <c r="N7" s="156"/>
      <c r="O7" s="130"/>
      <c r="P7" s="130"/>
      <c r="Q7" s="130"/>
      <c r="R7" s="130"/>
      <c r="S7" s="130"/>
      <c r="T7" s="130"/>
    </row>
    <row r="8" spans="1:20" x14ac:dyDescent="0.2">
      <c r="A8" s="133"/>
      <c r="B8" s="133"/>
      <c r="C8" s="144"/>
      <c r="D8" s="145" t="s">
        <v>534</v>
      </c>
      <c r="E8" s="146"/>
      <c r="F8" s="146"/>
      <c r="G8" s="146"/>
      <c r="H8" s="146"/>
      <c r="I8" s="143"/>
      <c r="J8" s="143"/>
      <c r="K8" s="143"/>
      <c r="L8" s="143"/>
      <c r="M8" s="133"/>
      <c r="N8" s="134"/>
      <c r="O8" s="130"/>
      <c r="P8" s="130"/>
      <c r="Q8" s="130"/>
      <c r="R8" s="130"/>
      <c r="S8" s="130"/>
      <c r="T8" s="130"/>
    </row>
    <row r="9" spans="1:20" x14ac:dyDescent="0.2">
      <c r="A9" s="133"/>
      <c r="B9" s="133"/>
      <c r="C9" s="133"/>
      <c r="D9" s="151" t="s">
        <v>309</v>
      </c>
      <c r="E9" s="142"/>
      <c r="F9" s="142"/>
      <c r="G9" s="142"/>
      <c r="H9" s="134"/>
      <c r="I9" s="143"/>
      <c r="J9" s="143"/>
      <c r="K9" s="143"/>
      <c r="L9" s="143"/>
      <c r="M9" s="133"/>
      <c r="N9" s="134"/>
      <c r="O9" s="130"/>
      <c r="P9" s="130"/>
      <c r="Q9" s="130"/>
      <c r="R9" s="130"/>
      <c r="S9" s="130"/>
      <c r="T9" s="130"/>
    </row>
    <row r="10" spans="1:20" x14ac:dyDescent="0.2">
      <c r="A10" s="135"/>
      <c r="B10" s="135"/>
      <c r="C10" s="133"/>
      <c r="D10" s="134"/>
      <c r="E10" s="133"/>
      <c r="F10" s="133"/>
      <c r="G10" s="133"/>
      <c r="H10" s="133"/>
      <c r="I10" s="133"/>
      <c r="J10" s="133"/>
      <c r="K10" s="134"/>
      <c r="L10" s="134"/>
      <c r="M10" s="133"/>
      <c r="N10" s="134"/>
      <c r="O10" s="130"/>
      <c r="P10" s="130"/>
      <c r="Q10" s="130"/>
      <c r="R10" s="130"/>
      <c r="S10" s="130"/>
      <c r="T10" s="130"/>
    </row>
    <row r="11" spans="1:20" x14ac:dyDescent="0.2">
      <c r="A11" s="84" t="s">
        <v>535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130"/>
      <c r="P11" s="130"/>
      <c r="Q11" s="130"/>
      <c r="R11" s="130"/>
      <c r="S11" s="130"/>
      <c r="T11" s="130"/>
    </row>
    <row r="12" spans="1:20" x14ac:dyDescent="0.2">
      <c r="A12" s="74" t="s">
        <v>299</v>
      </c>
      <c r="B12" s="75"/>
      <c r="C12" s="128">
        <v>7015559.1699999999</v>
      </c>
      <c r="D12" s="128"/>
      <c r="E12" s="128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27">
        <f>55193.44*1.102</f>
        <v>60823.170880000005</v>
      </c>
      <c r="E13" s="127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31" t="s">
        <v>536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82" t="s">
        <v>83</v>
      </c>
      <c r="B19" s="82" t="s">
        <v>305</v>
      </c>
      <c r="C19" s="79" t="s">
        <v>310</v>
      </c>
      <c r="D19" s="79" t="s">
        <v>306</v>
      </c>
      <c r="E19" s="90" t="s">
        <v>311</v>
      </c>
      <c r="F19" s="91"/>
      <c r="G19" s="92"/>
      <c r="H19" s="79" t="s">
        <v>295</v>
      </c>
      <c r="I19" s="90" t="s">
        <v>312</v>
      </c>
      <c r="J19" s="96"/>
      <c r="K19" s="96"/>
      <c r="L19" s="87"/>
      <c r="M19" s="86" t="s">
        <v>307</v>
      </c>
      <c r="N19" s="87"/>
    </row>
    <row r="20" spans="1:20" s="49" customFormat="1" ht="38.25" customHeight="1" x14ac:dyDescent="0.2">
      <c r="A20" s="80"/>
      <c r="B20" s="80"/>
      <c r="C20" s="80"/>
      <c r="D20" s="80"/>
      <c r="E20" s="93"/>
      <c r="F20" s="94"/>
      <c r="G20" s="95"/>
      <c r="H20" s="80"/>
      <c r="I20" s="88"/>
      <c r="J20" s="97"/>
      <c r="K20" s="97"/>
      <c r="L20" s="89"/>
      <c r="M20" s="88"/>
      <c r="N20" s="89"/>
    </row>
    <row r="21" spans="1:20" s="49" customFormat="1" ht="12.75" customHeight="1" x14ac:dyDescent="0.2">
      <c r="A21" s="80"/>
      <c r="B21" s="80"/>
      <c r="C21" s="80"/>
      <c r="D21" s="80"/>
      <c r="E21" s="65" t="s">
        <v>301</v>
      </c>
      <c r="F21" s="65" t="s">
        <v>303</v>
      </c>
      <c r="G21" s="79" t="s">
        <v>313</v>
      </c>
      <c r="H21" s="80"/>
      <c r="I21" s="79" t="s">
        <v>301</v>
      </c>
      <c r="J21" s="79" t="s">
        <v>304</v>
      </c>
      <c r="K21" s="65" t="s">
        <v>303</v>
      </c>
      <c r="L21" s="79" t="s">
        <v>313</v>
      </c>
      <c r="M21" s="82" t="s">
        <v>297</v>
      </c>
      <c r="N21" s="79" t="s">
        <v>301</v>
      </c>
    </row>
    <row r="22" spans="1:20" s="49" customFormat="1" ht="11.25" customHeight="1" x14ac:dyDescent="0.2">
      <c r="A22" s="81"/>
      <c r="B22" s="81"/>
      <c r="C22" s="81"/>
      <c r="D22" s="81"/>
      <c r="E22" s="66" t="s">
        <v>300</v>
      </c>
      <c r="F22" s="65" t="s">
        <v>302</v>
      </c>
      <c r="G22" s="81"/>
      <c r="H22" s="81"/>
      <c r="I22" s="81"/>
      <c r="J22" s="81"/>
      <c r="K22" s="65" t="s">
        <v>302</v>
      </c>
      <c r="L22" s="81"/>
      <c r="M22" s="81"/>
      <c r="N22" s="81"/>
    </row>
    <row r="23" spans="1:20" x14ac:dyDescent="0.2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01">
        <v>6</v>
      </c>
      <c r="G23" s="101">
        <v>7</v>
      </c>
      <c r="H23" s="101">
        <v>8</v>
      </c>
      <c r="I23" s="101">
        <v>9</v>
      </c>
      <c r="J23" s="101">
        <v>10</v>
      </c>
      <c r="K23" s="101">
        <v>11</v>
      </c>
      <c r="L23" s="101">
        <v>12</v>
      </c>
      <c r="M23" s="101">
        <v>13</v>
      </c>
      <c r="N23" s="101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2" t="s">
        <v>315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20" ht="123.75" x14ac:dyDescent="0.2">
      <c r="A25" s="104">
        <v>1</v>
      </c>
      <c r="B25" s="105" t="s">
        <v>316</v>
      </c>
      <c r="C25" s="105" t="s">
        <v>317</v>
      </c>
      <c r="D25" s="104" t="s">
        <v>318</v>
      </c>
      <c r="E25" s="106" t="s">
        <v>319</v>
      </c>
      <c r="F25" s="106" t="s">
        <v>320</v>
      </c>
      <c r="G25" s="106" t="s">
        <v>321</v>
      </c>
      <c r="H25" s="107" t="s">
        <v>322</v>
      </c>
      <c r="I25" s="108">
        <v>905.72</v>
      </c>
      <c r="J25" s="106">
        <v>56.47</v>
      </c>
      <c r="K25" s="106" t="s">
        <v>323</v>
      </c>
      <c r="L25" s="106">
        <v>0.65</v>
      </c>
      <c r="M25" s="106" t="s">
        <v>324</v>
      </c>
      <c r="N25" s="106" t="s">
        <v>325</v>
      </c>
    </row>
    <row r="26" spans="1:20" ht="112.5" x14ac:dyDescent="0.2">
      <c r="A26" s="104">
        <v>2</v>
      </c>
      <c r="B26" s="105" t="s">
        <v>326</v>
      </c>
      <c r="C26" s="105" t="s">
        <v>327</v>
      </c>
      <c r="D26" s="104" t="s">
        <v>328</v>
      </c>
      <c r="E26" s="106">
        <v>7.87</v>
      </c>
      <c r="F26" s="106">
        <v>7.87</v>
      </c>
      <c r="G26" s="106" t="s">
        <v>329</v>
      </c>
      <c r="H26" s="107" t="s">
        <v>330</v>
      </c>
      <c r="I26" s="108">
        <v>1688.13</v>
      </c>
      <c r="J26" s="106"/>
      <c r="K26" s="106">
        <v>1688.13</v>
      </c>
      <c r="L26" s="106"/>
      <c r="M26" s="106"/>
      <c r="N26" s="106"/>
    </row>
    <row r="27" spans="1:20" ht="123.75" x14ac:dyDescent="0.2">
      <c r="A27" s="104">
        <v>3</v>
      </c>
      <c r="B27" s="105" t="s">
        <v>331</v>
      </c>
      <c r="C27" s="105" t="s">
        <v>332</v>
      </c>
      <c r="D27" s="104" t="s">
        <v>333</v>
      </c>
      <c r="E27" s="106" t="s">
        <v>334</v>
      </c>
      <c r="F27" s="106" t="s">
        <v>335</v>
      </c>
      <c r="G27" s="106" t="s">
        <v>336</v>
      </c>
      <c r="H27" s="107" t="s">
        <v>322</v>
      </c>
      <c r="I27" s="108">
        <v>148.44</v>
      </c>
      <c r="J27" s="106">
        <v>9.24</v>
      </c>
      <c r="K27" s="106" t="s">
        <v>337</v>
      </c>
      <c r="L27" s="106">
        <v>0.1</v>
      </c>
      <c r="M27" s="106" t="s">
        <v>338</v>
      </c>
      <c r="N27" s="106" t="s">
        <v>339</v>
      </c>
    </row>
    <row r="28" spans="1:20" ht="112.5" x14ac:dyDescent="0.2">
      <c r="A28" s="104">
        <v>4</v>
      </c>
      <c r="B28" s="105" t="s">
        <v>340</v>
      </c>
      <c r="C28" s="105" t="s">
        <v>341</v>
      </c>
      <c r="D28" s="104" t="s">
        <v>342</v>
      </c>
      <c r="E28" s="106">
        <v>12.2</v>
      </c>
      <c r="F28" s="106">
        <v>12.2</v>
      </c>
      <c r="G28" s="106" t="s">
        <v>329</v>
      </c>
      <c r="H28" s="107" t="s">
        <v>343</v>
      </c>
      <c r="I28" s="108">
        <v>545.19000000000005</v>
      </c>
      <c r="J28" s="106"/>
      <c r="K28" s="106">
        <v>545.19000000000005</v>
      </c>
      <c r="L28" s="106"/>
      <c r="M28" s="106"/>
      <c r="N28" s="106"/>
    </row>
    <row r="29" spans="1:20" ht="94.5" x14ac:dyDescent="0.2">
      <c r="A29" s="104">
        <v>5</v>
      </c>
      <c r="B29" s="105" t="s">
        <v>344</v>
      </c>
      <c r="C29" s="105" t="s">
        <v>345</v>
      </c>
      <c r="D29" s="104" t="s">
        <v>346</v>
      </c>
      <c r="E29" s="106" t="s">
        <v>347</v>
      </c>
      <c r="F29" s="106"/>
      <c r="G29" s="106" t="s">
        <v>329</v>
      </c>
      <c r="H29" s="107" t="s">
        <v>348</v>
      </c>
      <c r="I29" s="108">
        <v>370.77</v>
      </c>
      <c r="J29" s="106">
        <v>370.77</v>
      </c>
      <c r="K29" s="106"/>
      <c r="L29" s="106"/>
      <c r="M29" s="106">
        <v>88.5</v>
      </c>
      <c r="N29" s="106">
        <v>1.77</v>
      </c>
    </row>
    <row r="30" spans="1:20" ht="90" x14ac:dyDescent="0.2">
      <c r="A30" s="104">
        <v>6</v>
      </c>
      <c r="B30" s="105" t="s">
        <v>349</v>
      </c>
      <c r="C30" s="105" t="s">
        <v>350</v>
      </c>
      <c r="D30" s="104" t="s">
        <v>351</v>
      </c>
      <c r="E30" s="106" t="s">
        <v>352</v>
      </c>
      <c r="F30" s="106"/>
      <c r="G30" s="106" t="s">
        <v>329</v>
      </c>
      <c r="H30" s="107" t="s">
        <v>353</v>
      </c>
      <c r="I30" s="108">
        <v>614.66999999999996</v>
      </c>
      <c r="J30" s="106">
        <v>614.66999999999996</v>
      </c>
      <c r="K30" s="106"/>
      <c r="L30" s="106"/>
      <c r="M30" s="106">
        <v>129</v>
      </c>
      <c r="N30" s="106">
        <v>2.58</v>
      </c>
    </row>
    <row r="31" spans="1:20" ht="112.5" x14ac:dyDescent="0.2">
      <c r="A31" s="104">
        <v>7</v>
      </c>
      <c r="B31" s="105" t="s">
        <v>354</v>
      </c>
      <c r="C31" s="105" t="s">
        <v>355</v>
      </c>
      <c r="D31" s="104" t="s">
        <v>356</v>
      </c>
      <c r="E31" s="106">
        <v>3150.45</v>
      </c>
      <c r="F31" s="106" t="s">
        <v>357</v>
      </c>
      <c r="G31" s="106" t="s">
        <v>329</v>
      </c>
      <c r="H31" s="107" t="s">
        <v>358</v>
      </c>
      <c r="I31" s="108">
        <v>283.16000000000003</v>
      </c>
      <c r="J31" s="106"/>
      <c r="K31" s="106" t="s">
        <v>359</v>
      </c>
      <c r="L31" s="106"/>
      <c r="M31" s="106" t="s">
        <v>360</v>
      </c>
      <c r="N31" s="106" t="s">
        <v>361</v>
      </c>
    </row>
    <row r="32" spans="1:20" ht="112.5" x14ac:dyDescent="0.2">
      <c r="A32" s="104">
        <v>8</v>
      </c>
      <c r="B32" s="105" t="s">
        <v>362</v>
      </c>
      <c r="C32" s="105" t="s">
        <v>363</v>
      </c>
      <c r="D32" s="104" t="s">
        <v>356</v>
      </c>
      <c r="E32" s="106">
        <v>410.94</v>
      </c>
      <c r="F32" s="106" t="s">
        <v>364</v>
      </c>
      <c r="G32" s="106" t="s">
        <v>329</v>
      </c>
      <c r="H32" s="107" t="s">
        <v>365</v>
      </c>
      <c r="I32" s="108">
        <v>59.57</v>
      </c>
      <c r="J32" s="106"/>
      <c r="K32" s="106" t="s">
        <v>366</v>
      </c>
      <c r="L32" s="106"/>
      <c r="M32" s="106" t="s">
        <v>367</v>
      </c>
      <c r="N32" s="106" t="s">
        <v>368</v>
      </c>
    </row>
    <row r="33" spans="1:14" ht="90" x14ac:dyDescent="0.2">
      <c r="A33" s="104">
        <v>9</v>
      </c>
      <c r="B33" s="105" t="s">
        <v>369</v>
      </c>
      <c r="C33" s="105" t="s">
        <v>370</v>
      </c>
      <c r="D33" s="104" t="s">
        <v>371</v>
      </c>
      <c r="E33" s="106" t="s">
        <v>372</v>
      </c>
      <c r="F33" s="106" t="s">
        <v>373</v>
      </c>
      <c r="G33" s="106" t="s">
        <v>374</v>
      </c>
      <c r="H33" s="107" t="s">
        <v>375</v>
      </c>
      <c r="I33" s="108">
        <v>1682.81</v>
      </c>
      <c r="J33" s="106">
        <v>489.19</v>
      </c>
      <c r="K33" s="106" t="s">
        <v>376</v>
      </c>
      <c r="L33" s="106">
        <v>176.51</v>
      </c>
      <c r="M33" s="106" t="s">
        <v>377</v>
      </c>
      <c r="N33" s="106" t="s">
        <v>378</v>
      </c>
    </row>
    <row r="34" spans="1:14" ht="90" x14ac:dyDescent="0.2">
      <c r="A34" s="104">
        <v>10</v>
      </c>
      <c r="B34" s="105" t="s">
        <v>379</v>
      </c>
      <c r="C34" s="105" t="s">
        <v>380</v>
      </c>
      <c r="D34" s="104" t="s">
        <v>381</v>
      </c>
      <c r="E34" s="106" t="s">
        <v>382</v>
      </c>
      <c r="F34" s="106" t="s">
        <v>383</v>
      </c>
      <c r="G34" s="106" t="s">
        <v>384</v>
      </c>
      <c r="H34" s="107" t="s">
        <v>375</v>
      </c>
      <c r="I34" s="108">
        <v>5256.72</v>
      </c>
      <c r="J34" s="106">
        <v>1408.49</v>
      </c>
      <c r="K34" s="106" t="s">
        <v>385</v>
      </c>
      <c r="L34" s="106">
        <v>631.15</v>
      </c>
      <c r="M34" s="106" t="s">
        <v>386</v>
      </c>
      <c r="N34" s="106" t="s">
        <v>387</v>
      </c>
    </row>
    <row r="35" spans="1:14" ht="17.850000000000001" customHeight="1" x14ac:dyDescent="0.2">
      <c r="A35" s="109" t="s">
        <v>388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</row>
    <row r="36" spans="1:14" ht="101.25" x14ac:dyDescent="0.2">
      <c r="A36" s="104">
        <v>11</v>
      </c>
      <c r="B36" s="105" t="s">
        <v>389</v>
      </c>
      <c r="C36" s="105" t="s">
        <v>390</v>
      </c>
      <c r="D36" s="104" t="s">
        <v>391</v>
      </c>
      <c r="E36" s="106" t="s">
        <v>392</v>
      </c>
      <c r="F36" s="106" t="s">
        <v>393</v>
      </c>
      <c r="G36" s="106" t="s">
        <v>394</v>
      </c>
      <c r="H36" s="107" t="s">
        <v>395</v>
      </c>
      <c r="I36" s="108">
        <v>670.3</v>
      </c>
      <c r="J36" s="106">
        <v>72.25</v>
      </c>
      <c r="K36" s="106" t="s">
        <v>396</v>
      </c>
      <c r="L36" s="106">
        <v>6.87</v>
      </c>
      <c r="M36" s="106" t="s">
        <v>397</v>
      </c>
      <c r="N36" s="106" t="s">
        <v>398</v>
      </c>
    </row>
    <row r="37" spans="1:14" ht="101.25" x14ac:dyDescent="0.2">
      <c r="A37" s="111">
        <v>12</v>
      </c>
      <c r="B37" s="112" t="s">
        <v>399</v>
      </c>
      <c r="C37" s="112" t="s">
        <v>400</v>
      </c>
      <c r="D37" s="111" t="s">
        <v>391</v>
      </c>
      <c r="E37" s="113" t="s">
        <v>401</v>
      </c>
      <c r="F37" s="113" t="s">
        <v>402</v>
      </c>
      <c r="G37" s="113" t="s">
        <v>403</v>
      </c>
      <c r="H37" s="114" t="s">
        <v>404</v>
      </c>
      <c r="I37" s="115">
        <v>3939.43</v>
      </c>
      <c r="J37" s="113">
        <v>2085.38</v>
      </c>
      <c r="K37" s="113" t="s">
        <v>405</v>
      </c>
      <c r="L37" s="113">
        <v>854.83</v>
      </c>
      <c r="M37" s="113" t="s">
        <v>406</v>
      </c>
      <c r="N37" s="113" t="s">
        <v>407</v>
      </c>
    </row>
    <row r="38" spans="1:14" ht="33.75" x14ac:dyDescent="0.2">
      <c r="A38" s="116" t="s">
        <v>408</v>
      </c>
      <c r="B38" s="117"/>
      <c r="C38" s="117"/>
      <c r="D38" s="117"/>
      <c r="E38" s="117"/>
      <c r="F38" s="117"/>
      <c r="G38" s="117"/>
      <c r="H38" s="117"/>
      <c r="I38" s="108">
        <v>16164.91</v>
      </c>
      <c r="J38" s="106">
        <v>5106.46</v>
      </c>
      <c r="K38" s="106" t="s">
        <v>409</v>
      </c>
      <c r="L38" s="106">
        <v>1670.11</v>
      </c>
      <c r="M38" s="106"/>
      <c r="N38" s="106" t="s">
        <v>410</v>
      </c>
    </row>
    <row r="39" spans="1:14" x14ac:dyDescent="0.2">
      <c r="A39" s="116" t="s">
        <v>411</v>
      </c>
      <c r="B39" s="117"/>
      <c r="C39" s="117"/>
      <c r="D39" s="117"/>
      <c r="E39" s="117"/>
      <c r="F39" s="117"/>
      <c r="G39" s="117"/>
      <c r="H39" s="117"/>
      <c r="I39" s="108">
        <v>7630.93</v>
      </c>
      <c r="J39" s="106"/>
      <c r="K39" s="106"/>
      <c r="L39" s="106"/>
      <c r="M39" s="106"/>
      <c r="N39" s="106"/>
    </row>
    <row r="40" spans="1:14" x14ac:dyDescent="0.2">
      <c r="A40" s="116" t="s">
        <v>412</v>
      </c>
      <c r="B40" s="117"/>
      <c r="C40" s="117"/>
      <c r="D40" s="117"/>
      <c r="E40" s="117"/>
      <c r="F40" s="117"/>
      <c r="G40" s="117"/>
      <c r="H40" s="117"/>
      <c r="I40" s="108">
        <v>4715.79</v>
      </c>
      <c r="J40" s="106"/>
      <c r="K40" s="106"/>
      <c r="L40" s="106"/>
      <c r="M40" s="106"/>
      <c r="N40" s="106"/>
    </row>
    <row r="41" spans="1:14" ht="45" x14ac:dyDescent="0.2">
      <c r="A41" s="118" t="s">
        <v>413</v>
      </c>
      <c r="B41" s="119"/>
      <c r="C41" s="119"/>
      <c r="D41" s="119"/>
      <c r="E41" s="119"/>
      <c r="F41" s="119"/>
      <c r="G41" s="119"/>
      <c r="H41" s="119"/>
      <c r="I41" s="120">
        <v>28511.63</v>
      </c>
      <c r="J41" s="121"/>
      <c r="K41" s="121"/>
      <c r="L41" s="121"/>
      <c r="M41" s="121"/>
      <c r="N41" s="121" t="s">
        <v>410</v>
      </c>
    </row>
    <row r="42" spans="1:14" ht="17.850000000000001" customHeight="1" x14ac:dyDescent="0.2">
      <c r="A42" s="102" t="s">
        <v>414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</row>
    <row r="43" spans="1:14" ht="17.850000000000001" customHeight="1" x14ac:dyDescent="0.2">
      <c r="A43" s="109" t="s">
        <v>415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</row>
    <row r="44" spans="1:14" ht="78.75" x14ac:dyDescent="0.2">
      <c r="A44" s="104">
        <v>13</v>
      </c>
      <c r="B44" s="105" t="s">
        <v>416</v>
      </c>
      <c r="C44" s="105" t="s">
        <v>417</v>
      </c>
      <c r="D44" s="104">
        <v>2</v>
      </c>
      <c r="E44" s="106" t="s">
        <v>418</v>
      </c>
      <c r="F44" s="106" t="s">
        <v>419</v>
      </c>
      <c r="G44" s="106" t="s">
        <v>420</v>
      </c>
      <c r="H44" s="107" t="s">
        <v>421</v>
      </c>
      <c r="I44" s="108">
        <v>10394.459999999999</v>
      </c>
      <c r="J44" s="106">
        <v>4428.0200000000004</v>
      </c>
      <c r="K44" s="106" t="s">
        <v>422</v>
      </c>
      <c r="L44" s="106">
        <v>126.22</v>
      </c>
      <c r="M44" s="106" t="s">
        <v>423</v>
      </c>
      <c r="N44" s="106" t="s">
        <v>424</v>
      </c>
    </row>
    <row r="45" spans="1:14" ht="101.25" x14ac:dyDescent="0.2">
      <c r="A45" s="104">
        <v>14</v>
      </c>
      <c r="B45" s="105" t="s">
        <v>425</v>
      </c>
      <c r="C45" s="105" t="s">
        <v>426</v>
      </c>
      <c r="D45" s="104">
        <v>1</v>
      </c>
      <c r="E45" s="106" t="s">
        <v>427</v>
      </c>
      <c r="F45" s="106" t="s">
        <v>428</v>
      </c>
      <c r="G45" s="106" t="s">
        <v>429</v>
      </c>
      <c r="H45" s="107" t="s">
        <v>430</v>
      </c>
      <c r="I45" s="108">
        <v>22370.560000000001</v>
      </c>
      <c r="J45" s="106">
        <v>7415.69</v>
      </c>
      <c r="K45" s="106" t="s">
        <v>431</v>
      </c>
      <c r="L45" s="106">
        <v>5791.69</v>
      </c>
      <c r="M45" s="106" t="s">
        <v>432</v>
      </c>
      <c r="N45" s="106" t="s">
        <v>433</v>
      </c>
    </row>
    <row r="46" spans="1:14" ht="17.850000000000001" customHeight="1" x14ac:dyDescent="0.2">
      <c r="A46" s="109" t="s">
        <v>434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</row>
    <row r="47" spans="1:14" ht="90" x14ac:dyDescent="0.2">
      <c r="A47" s="104">
        <v>15</v>
      </c>
      <c r="B47" s="105" t="s">
        <v>435</v>
      </c>
      <c r="C47" s="105" t="s">
        <v>436</v>
      </c>
      <c r="D47" s="104" t="s">
        <v>437</v>
      </c>
      <c r="E47" s="106" t="s">
        <v>438</v>
      </c>
      <c r="F47" s="106" t="s">
        <v>439</v>
      </c>
      <c r="G47" s="106" t="s">
        <v>440</v>
      </c>
      <c r="H47" s="107" t="s">
        <v>441</v>
      </c>
      <c r="I47" s="108">
        <v>4667.58</v>
      </c>
      <c r="J47" s="106">
        <v>2649.94</v>
      </c>
      <c r="K47" s="106" t="s">
        <v>442</v>
      </c>
      <c r="L47" s="106">
        <v>1335.12</v>
      </c>
      <c r="M47" s="106" t="s">
        <v>443</v>
      </c>
      <c r="N47" s="106" t="s">
        <v>444</v>
      </c>
    </row>
    <row r="48" spans="1:14" ht="90" x14ac:dyDescent="0.2">
      <c r="A48" s="111">
        <v>16</v>
      </c>
      <c r="B48" s="112" t="s">
        <v>445</v>
      </c>
      <c r="C48" s="112" t="s">
        <v>446</v>
      </c>
      <c r="D48" s="111" t="s">
        <v>447</v>
      </c>
      <c r="E48" s="113" t="s">
        <v>448</v>
      </c>
      <c r="F48" s="113" t="s">
        <v>449</v>
      </c>
      <c r="G48" s="113" t="s">
        <v>450</v>
      </c>
      <c r="H48" s="114" t="s">
        <v>451</v>
      </c>
      <c r="I48" s="115">
        <v>1845.94</v>
      </c>
      <c r="J48" s="113">
        <v>1134.18</v>
      </c>
      <c r="K48" s="113" t="s">
        <v>452</v>
      </c>
      <c r="L48" s="113">
        <v>517.97</v>
      </c>
      <c r="M48" s="113" t="s">
        <v>453</v>
      </c>
      <c r="N48" s="113" t="s">
        <v>454</v>
      </c>
    </row>
    <row r="49" spans="1:14" ht="33.75" x14ac:dyDescent="0.2">
      <c r="A49" s="116" t="s">
        <v>408</v>
      </c>
      <c r="B49" s="117"/>
      <c r="C49" s="117"/>
      <c r="D49" s="117"/>
      <c r="E49" s="117"/>
      <c r="F49" s="117"/>
      <c r="G49" s="117"/>
      <c r="H49" s="117"/>
      <c r="I49" s="108">
        <v>39278.54</v>
      </c>
      <c r="J49" s="106">
        <v>15627.83</v>
      </c>
      <c r="K49" s="106" t="s">
        <v>455</v>
      </c>
      <c r="L49" s="106">
        <v>7771</v>
      </c>
      <c r="M49" s="106"/>
      <c r="N49" s="106" t="s">
        <v>456</v>
      </c>
    </row>
    <row r="50" spans="1:14" x14ac:dyDescent="0.2">
      <c r="A50" s="116" t="s">
        <v>411</v>
      </c>
      <c r="B50" s="117"/>
      <c r="C50" s="117"/>
      <c r="D50" s="117"/>
      <c r="E50" s="117"/>
      <c r="F50" s="117"/>
      <c r="G50" s="117"/>
      <c r="H50" s="117"/>
      <c r="I50" s="108">
        <v>19309.330000000002</v>
      </c>
      <c r="J50" s="106"/>
      <c r="K50" s="106"/>
      <c r="L50" s="106"/>
      <c r="M50" s="106"/>
      <c r="N50" s="106"/>
    </row>
    <row r="51" spans="1:14" x14ac:dyDescent="0.2">
      <c r="A51" s="116" t="s">
        <v>412</v>
      </c>
      <c r="B51" s="117"/>
      <c r="C51" s="117"/>
      <c r="D51" s="117"/>
      <c r="E51" s="117"/>
      <c r="F51" s="117"/>
      <c r="G51" s="117"/>
      <c r="H51" s="117"/>
      <c r="I51" s="108">
        <v>10152.33</v>
      </c>
      <c r="J51" s="106"/>
      <c r="K51" s="106"/>
      <c r="L51" s="106"/>
      <c r="M51" s="106"/>
      <c r="N51" s="106"/>
    </row>
    <row r="52" spans="1:14" ht="45" x14ac:dyDescent="0.2">
      <c r="A52" s="118" t="s">
        <v>457</v>
      </c>
      <c r="B52" s="119"/>
      <c r="C52" s="119"/>
      <c r="D52" s="119"/>
      <c r="E52" s="119"/>
      <c r="F52" s="119"/>
      <c r="G52" s="119"/>
      <c r="H52" s="119"/>
      <c r="I52" s="120">
        <v>68740.2</v>
      </c>
      <c r="J52" s="121"/>
      <c r="K52" s="121"/>
      <c r="L52" s="121"/>
      <c r="M52" s="121"/>
      <c r="N52" s="121" t="s">
        <v>456</v>
      </c>
    </row>
    <row r="53" spans="1:14" ht="17.850000000000001" customHeight="1" x14ac:dyDescent="0.2">
      <c r="A53" s="102" t="s">
        <v>458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</row>
    <row r="54" spans="1:14" ht="101.25" x14ac:dyDescent="0.2">
      <c r="A54" s="104">
        <v>17</v>
      </c>
      <c r="B54" s="105" t="s">
        <v>459</v>
      </c>
      <c r="C54" s="105" t="s">
        <v>460</v>
      </c>
      <c r="D54" s="104" t="s">
        <v>461</v>
      </c>
      <c r="E54" s="106" t="s">
        <v>462</v>
      </c>
      <c r="F54" s="106"/>
      <c r="G54" s="106" t="s">
        <v>329</v>
      </c>
      <c r="H54" s="107" t="s">
        <v>463</v>
      </c>
      <c r="I54" s="108">
        <v>973.35</v>
      </c>
      <c r="J54" s="106">
        <v>973.35</v>
      </c>
      <c r="K54" s="106"/>
      <c r="L54" s="106"/>
      <c r="M54" s="106">
        <v>12.96</v>
      </c>
      <c r="N54" s="106">
        <v>2.72</v>
      </c>
    </row>
    <row r="55" spans="1:14" ht="90" x14ac:dyDescent="0.2">
      <c r="A55" s="104">
        <v>18</v>
      </c>
      <c r="B55" s="105" t="s">
        <v>464</v>
      </c>
      <c r="C55" s="105" t="s">
        <v>465</v>
      </c>
      <c r="D55" s="104">
        <v>1</v>
      </c>
      <c r="E55" s="106" t="s">
        <v>466</v>
      </c>
      <c r="F55" s="106"/>
      <c r="G55" s="106" t="s">
        <v>329</v>
      </c>
      <c r="H55" s="107" t="s">
        <v>463</v>
      </c>
      <c r="I55" s="108">
        <v>875.05</v>
      </c>
      <c r="J55" s="106">
        <v>875.05</v>
      </c>
      <c r="K55" s="106"/>
      <c r="L55" s="106"/>
      <c r="M55" s="106">
        <v>2.4300000000000002</v>
      </c>
      <c r="N55" s="106">
        <v>2.4300000000000002</v>
      </c>
    </row>
    <row r="56" spans="1:14" ht="101.25" x14ac:dyDescent="0.2">
      <c r="A56" s="104">
        <v>19</v>
      </c>
      <c r="B56" s="105" t="s">
        <v>467</v>
      </c>
      <c r="C56" s="105" t="s">
        <v>468</v>
      </c>
      <c r="D56" s="104">
        <v>2</v>
      </c>
      <c r="E56" s="106" t="s">
        <v>469</v>
      </c>
      <c r="F56" s="106"/>
      <c r="G56" s="106" t="s">
        <v>329</v>
      </c>
      <c r="H56" s="107" t="s">
        <v>463</v>
      </c>
      <c r="I56" s="108">
        <v>4667.1000000000004</v>
      </c>
      <c r="J56" s="106">
        <v>4667.1000000000004</v>
      </c>
      <c r="K56" s="106"/>
      <c r="L56" s="106"/>
      <c r="M56" s="106">
        <v>7.29</v>
      </c>
      <c r="N56" s="106">
        <v>14.58</v>
      </c>
    </row>
    <row r="57" spans="1:14" ht="90" x14ac:dyDescent="0.2">
      <c r="A57" s="104">
        <v>20</v>
      </c>
      <c r="B57" s="105" t="s">
        <v>470</v>
      </c>
      <c r="C57" s="105" t="s">
        <v>471</v>
      </c>
      <c r="D57" s="104">
        <v>6</v>
      </c>
      <c r="E57" s="106" t="s">
        <v>472</v>
      </c>
      <c r="F57" s="106"/>
      <c r="G57" s="106" t="s">
        <v>329</v>
      </c>
      <c r="H57" s="107" t="s">
        <v>463</v>
      </c>
      <c r="I57" s="108">
        <v>16577.009999999998</v>
      </c>
      <c r="J57" s="106">
        <v>16577.009999999998</v>
      </c>
      <c r="K57" s="106"/>
      <c r="L57" s="106"/>
      <c r="M57" s="106">
        <v>8.1</v>
      </c>
      <c r="N57" s="106">
        <v>48.6</v>
      </c>
    </row>
    <row r="58" spans="1:14" ht="101.25" x14ac:dyDescent="0.2">
      <c r="A58" s="104">
        <v>21</v>
      </c>
      <c r="B58" s="105" t="s">
        <v>473</v>
      </c>
      <c r="C58" s="105" t="s">
        <v>474</v>
      </c>
      <c r="D58" s="104">
        <v>1</v>
      </c>
      <c r="E58" s="106" t="s">
        <v>475</v>
      </c>
      <c r="F58" s="106"/>
      <c r="G58" s="106" t="s">
        <v>329</v>
      </c>
      <c r="H58" s="107" t="s">
        <v>463</v>
      </c>
      <c r="I58" s="108">
        <v>579.54999999999995</v>
      </c>
      <c r="J58" s="106">
        <v>579.54999999999995</v>
      </c>
      <c r="K58" s="106"/>
      <c r="L58" s="106"/>
      <c r="M58" s="106">
        <v>1.62</v>
      </c>
      <c r="N58" s="106">
        <v>1.62</v>
      </c>
    </row>
    <row r="59" spans="1:14" ht="112.5" x14ac:dyDescent="0.2">
      <c r="A59" s="104">
        <v>22</v>
      </c>
      <c r="B59" s="105" t="s">
        <v>476</v>
      </c>
      <c r="C59" s="105" t="s">
        <v>477</v>
      </c>
      <c r="D59" s="104">
        <v>1</v>
      </c>
      <c r="E59" s="106" t="s">
        <v>478</v>
      </c>
      <c r="F59" s="106"/>
      <c r="G59" s="106" t="s">
        <v>329</v>
      </c>
      <c r="H59" s="107" t="s">
        <v>463</v>
      </c>
      <c r="I59" s="108">
        <v>3909.92</v>
      </c>
      <c r="J59" s="106">
        <v>3909.92</v>
      </c>
      <c r="K59" s="106"/>
      <c r="L59" s="106"/>
      <c r="M59" s="106">
        <v>10.8</v>
      </c>
      <c r="N59" s="106">
        <v>10.8</v>
      </c>
    </row>
    <row r="60" spans="1:14" ht="112.5" x14ac:dyDescent="0.2">
      <c r="A60" s="111">
        <v>23</v>
      </c>
      <c r="B60" s="112" t="s">
        <v>479</v>
      </c>
      <c r="C60" s="112" t="s">
        <v>480</v>
      </c>
      <c r="D60" s="111">
        <v>1</v>
      </c>
      <c r="E60" s="113" t="s">
        <v>481</v>
      </c>
      <c r="F60" s="113"/>
      <c r="G60" s="113" t="s">
        <v>329</v>
      </c>
      <c r="H60" s="114" t="s">
        <v>463</v>
      </c>
      <c r="I60" s="115">
        <v>545.19000000000005</v>
      </c>
      <c r="J60" s="113">
        <v>545.19000000000005</v>
      </c>
      <c r="K60" s="113"/>
      <c r="L60" s="113"/>
      <c r="M60" s="113">
        <v>1.62</v>
      </c>
      <c r="N60" s="113">
        <v>1.62</v>
      </c>
    </row>
    <row r="61" spans="1:14" x14ac:dyDescent="0.2">
      <c r="A61" s="116" t="s">
        <v>408</v>
      </c>
      <c r="B61" s="117"/>
      <c r="C61" s="117"/>
      <c r="D61" s="117"/>
      <c r="E61" s="117"/>
      <c r="F61" s="117"/>
      <c r="G61" s="117"/>
      <c r="H61" s="117"/>
      <c r="I61" s="108">
        <v>28127.17</v>
      </c>
      <c r="J61" s="106">
        <v>28127.17</v>
      </c>
      <c r="K61" s="106"/>
      <c r="L61" s="106"/>
      <c r="M61" s="106"/>
      <c r="N61" s="106">
        <v>82.37</v>
      </c>
    </row>
    <row r="62" spans="1:14" x14ac:dyDescent="0.2">
      <c r="A62" s="116" t="s">
        <v>411</v>
      </c>
      <c r="B62" s="117"/>
      <c r="C62" s="117"/>
      <c r="D62" s="117"/>
      <c r="E62" s="117"/>
      <c r="F62" s="117"/>
      <c r="G62" s="117"/>
      <c r="H62" s="117"/>
      <c r="I62" s="108">
        <v>20814.11</v>
      </c>
      <c r="J62" s="106"/>
      <c r="K62" s="106"/>
      <c r="L62" s="106"/>
      <c r="M62" s="106"/>
      <c r="N62" s="106"/>
    </row>
    <row r="63" spans="1:14" x14ac:dyDescent="0.2">
      <c r="A63" s="116" t="s">
        <v>412</v>
      </c>
      <c r="B63" s="117"/>
      <c r="C63" s="117"/>
      <c r="D63" s="117"/>
      <c r="E63" s="117"/>
      <c r="F63" s="117"/>
      <c r="G63" s="117"/>
      <c r="H63" s="117"/>
      <c r="I63" s="108">
        <v>10125.780000000001</v>
      </c>
      <c r="J63" s="106"/>
      <c r="K63" s="106"/>
      <c r="L63" s="106"/>
      <c r="M63" s="106"/>
      <c r="N63" s="106"/>
    </row>
    <row r="64" spans="1:14" x14ac:dyDescent="0.2">
      <c r="A64" s="118" t="s">
        <v>482</v>
      </c>
      <c r="B64" s="119"/>
      <c r="C64" s="119"/>
      <c r="D64" s="119"/>
      <c r="E64" s="119"/>
      <c r="F64" s="119"/>
      <c r="G64" s="119"/>
      <c r="H64" s="119"/>
      <c r="I64" s="120">
        <v>59067.06</v>
      </c>
      <c r="J64" s="121"/>
      <c r="K64" s="121"/>
      <c r="L64" s="121"/>
      <c r="M64" s="121"/>
      <c r="N64" s="121">
        <v>82.37</v>
      </c>
    </row>
    <row r="65" spans="1:14" ht="17.850000000000001" customHeight="1" x14ac:dyDescent="0.2">
      <c r="A65" s="102" t="s">
        <v>483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</row>
    <row r="66" spans="1:14" ht="180" x14ac:dyDescent="0.2">
      <c r="A66" s="111">
        <v>24</v>
      </c>
      <c r="B66" s="112" t="s">
        <v>484</v>
      </c>
      <c r="C66" s="112" t="s">
        <v>485</v>
      </c>
      <c r="D66" s="111">
        <v>1</v>
      </c>
      <c r="E66" s="113">
        <v>928588.34</v>
      </c>
      <c r="F66" s="113"/>
      <c r="G66" s="113" t="s">
        <v>486</v>
      </c>
      <c r="H66" s="114" t="s">
        <v>487</v>
      </c>
      <c r="I66" s="115">
        <v>5097949.9800000004</v>
      </c>
      <c r="J66" s="113"/>
      <c r="K66" s="113"/>
      <c r="L66" s="113" t="s">
        <v>488</v>
      </c>
      <c r="M66" s="113"/>
      <c r="N66" s="113"/>
    </row>
    <row r="67" spans="1:14" x14ac:dyDescent="0.2">
      <c r="A67" s="116" t="s">
        <v>408</v>
      </c>
      <c r="B67" s="117"/>
      <c r="C67" s="117"/>
      <c r="D67" s="117"/>
      <c r="E67" s="117"/>
      <c r="F67" s="117"/>
      <c r="G67" s="117"/>
      <c r="H67" s="117"/>
      <c r="I67" s="108">
        <v>5097949.9800000004</v>
      </c>
      <c r="J67" s="106"/>
      <c r="K67" s="106"/>
      <c r="L67" s="106"/>
      <c r="M67" s="106"/>
      <c r="N67" s="106"/>
    </row>
    <row r="68" spans="1:14" x14ac:dyDescent="0.2">
      <c r="A68" s="118" t="s">
        <v>489</v>
      </c>
      <c r="B68" s="119"/>
      <c r="C68" s="119"/>
      <c r="D68" s="119"/>
      <c r="E68" s="119"/>
      <c r="F68" s="119"/>
      <c r="G68" s="119"/>
      <c r="H68" s="119"/>
      <c r="I68" s="120">
        <v>5097949.9800000004</v>
      </c>
      <c r="J68" s="113"/>
      <c r="K68" s="113"/>
      <c r="L68" s="113"/>
      <c r="M68" s="113"/>
      <c r="N68" s="113"/>
    </row>
    <row r="69" spans="1:14" ht="17.850000000000001" customHeight="1" x14ac:dyDescent="0.2">
      <c r="A69" s="102" t="s">
        <v>490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</row>
    <row r="70" spans="1:14" ht="45" x14ac:dyDescent="0.2">
      <c r="A70" s="104">
        <v>25</v>
      </c>
      <c r="B70" s="105" t="s">
        <v>491</v>
      </c>
      <c r="C70" s="105" t="s">
        <v>492</v>
      </c>
      <c r="D70" s="104">
        <v>4.24</v>
      </c>
      <c r="E70" s="106">
        <v>60</v>
      </c>
      <c r="F70" s="106"/>
      <c r="G70" s="106" t="s">
        <v>493</v>
      </c>
      <c r="H70" s="107" t="s">
        <v>494</v>
      </c>
      <c r="I70" s="108">
        <v>3869.93</v>
      </c>
      <c r="J70" s="106"/>
      <c r="K70" s="106"/>
      <c r="L70" s="106">
        <v>3869.93</v>
      </c>
      <c r="M70" s="106"/>
      <c r="N70" s="106"/>
    </row>
    <row r="71" spans="1:14" ht="63" x14ac:dyDescent="0.2">
      <c r="A71" s="104">
        <v>26</v>
      </c>
      <c r="B71" s="105" t="s">
        <v>495</v>
      </c>
      <c r="C71" s="105" t="s">
        <v>496</v>
      </c>
      <c r="D71" s="104" t="s">
        <v>497</v>
      </c>
      <c r="E71" s="106">
        <v>5230.01</v>
      </c>
      <c r="F71" s="106"/>
      <c r="G71" s="106" t="s">
        <v>498</v>
      </c>
      <c r="H71" s="107" t="s">
        <v>499</v>
      </c>
      <c r="I71" s="108">
        <v>5201.4399999999996</v>
      </c>
      <c r="J71" s="106"/>
      <c r="K71" s="106"/>
      <c r="L71" s="106">
        <v>5201.4399999999996</v>
      </c>
      <c r="M71" s="106"/>
      <c r="N71" s="106"/>
    </row>
    <row r="72" spans="1:14" ht="45" x14ac:dyDescent="0.2">
      <c r="A72" s="104">
        <v>27</v>
      </c>
      <c r="B72" s="105" t="s">
        <v>500</v>
      </c>
      <c r="C72" s="105" t="s">
        <v>501</v>
      </c>
      <c r="D72" s="104" t="s">
        <v>502</v>
      </c>
      <c r="E72" s="106">
        <v>6200</v>
      </c>
      <c r="F72" s="106"/>
      <c r="G72" s="106" t="s">
        <v>503</v>
      </c>
      <c r="H72" s="107" t="s">
        <v>504</v>
      </c>
      <c r="I72" s="108">
        <v>1569.04</v>
      </c>
      <c r="J72" s="106"/>
      <c r="K72" s="106"/>
      <c r="L72" s="106">
        <v>1569.04</v>
      </c>
      <c r="M72" s="106"/>
      <c r="N72" s="106"/>
    </row>
    <row r="73" spans="1:14" ht="78.75" x14ac:dyDescent="0.2">
      <c r="A73" s="104">
        <v>28</v>
      </c>
      <c r="B73" s="105" t="s">
        <v>505</v>
      </c>
      <c r="C73" s="105" t="s">
        <v>506</v>
      </c>
      <c r="D73" s="104">
        <v>6</v>
      </c>
      <c r="E73" s="106">
        <v>314.94</v>
      </c>
      <c r="F73" s="106"/>
      <c r="G73" s="106" t="s">
        <v>507</v>
      </c>
      <c r="H73" s="107" t="s">
        <v>508</v>
      </c>
      <c r="I73" s="108">
        <v>24752.39</v>
      </c>
      <c r="J73" s="106"/>
      <c r="K73" s="106"/>
      <c r="L73" s="106">
        <v>24752.39</v>
      </c>
      <c r="M73" s="106"/>
      <c r="N73" s="106"/>
    </row>
    <row r="74" spans="1:14" ht="78.75" x14ac:dyDescent="0.2">
      <c r="A74" s="104">
        <v>29</v>
      </c>
      <c r="B74" s="105" t="s">
        <v>509</v>
      </c>
      <c r="C74" s="105" t="s">
        <v>510</v>
      </c>
      <c r="D74" s="104">
        <v>3</v>
      </c>
      <c r="E74" s="106">
        <v>164.3</v>
      </c>
      <c r="F74" s="106"/>
      <c r="G74" s="106" t="s">
        <v>511</v>
      </c>
      <c r="H74" s="107" t="s">
        <v>512</v>
      </c>
      <c r="I74" s="108">
        <v>6690.62</v>
      </c>
      <c r="J74" s="106"/>
      <c r="K74" s="106"/>
      <c r="L74" s="106">
        <v>6690.62</v>
      </c>
      <c r="M74" s="106"/>
      <c r="N74" s="106"/>
    </row>
    <row r="75" spans="1:14" ht="78.75" x14ac:dyDescent="0.2">
      <c r="A75" s="111">
        <v>30</v>
      </c>
      <c r="B75" s="112" t="s">
        <v>513</v>
      </c>
      <c r="C75" s="112" t="s">
        <v>514</v>
      </c>
      <c r="D75" s="111">
        <v>2.2999999999999998</v>
      </c>
      <c r="E75" s="113">
        <v>592.76</v>
      </c>
      <c r="F75" s="113"/>
      <c r="G75" s="113" t="s">
        <v>515</v>
      </c>
      <c r="H75" s="114" t="s">
        <v>516</v>
      </c>
      <c r="I75" s="115">
        <v>8819.5</v>
      </c>
      <c r="J75" s="113"/>
      <c r="K75" s="113"/>
      <c r="L75" s="113">
        <v>8819.5</v>
      </c>
      <c r="M75" s="113"/>
      <c r="N75" s="113"/>
    </row>
    <row r="76" spans="1:14" x14ac:dyDescent="0.2">
      <c r="A76" s="116" t="s">
        <v>408</v>
      </c>
      <c r="B76" s="117"/>
      <c r="C76" s="117"/>
      <c r="D76" s="117"/>
      <c r="E76" s="117"/>
      <c r="F76" s="117"/>
      <c r="G76" s="117"/>
      <c r="H76" s="117"/>
      <c r="I76" s="108">
        <v>50902.92</v>
      </c>
      <c r="J76" s="106"/>
      <c r="K76" s="106"/>
      <c r="L76" s="106">
        <v>50902.92</v>
      </c>
      <c r="M76" s="106"/>
      <c r="N76" s="106"/>
    </row>
    <row r="77" spans="1:14" x14ac:dyDescent="0.2">
      <c r="A77" s="118" t="s">
        <v>517</v>
      </c>
      <c r="B77" s="119"/>
      <c r="C77" s="119"/>
      <c r="D77" s="119"/>
      <c r="E77" s="119"/>
      <c r="F77" s="119"/>
      <c r="G77" s="119"/>
      <c r="H77" s="119"/>
      <c r="I77" s="120">
        <v>50902.92</v>
      </c>
      <c r="J77" s="121"/>
      <c r="K77" s="121"/>
      <c r="L77" s="121"/>
      <c r="M77" s="113"/>
      <c r="N77" s="113"/>
    </row>
    <row r="78" spans="1:14" ht="33.75" x14ac:dyDescent="0.2">
      <c r="A78" s="123" t="s">
        <v>518</v>
      </c>
      <c r="B78" s="117"/>
      <c r="C78" s="117"/>
      <c r="D78" s="117"/>
      <c r="E78" s="117"/>
      <c r="F78" s="117"/>
      <c r="G78" s="117"/>
      <c r="H78" s="117"/>
      <c r="I78" s="124">
        <v>5232423.5199999996</v>
      </c>
      <c r="J78" s="124">
        <v>48861.46</v>
      </c>
      <c r="K78" s="124" t="s">
        <v>519</v>
      </c>
      <c r="L78" s="124">
        <v>60344.03</v>
      </c>
      <c r="M78" s="124"/>
      <c r="N78" s="124" t="s">
        <v>520</v>
      </c>
    </row>
    <row r="79" spans="1:14" x14ac:dyDescent="0.2">
      <c r="A79" s="123" t="s">
        <v>411</v>
      </c>
      <c r="B79" s="117"/>
      <c r="C79" s="117"/>
      <c r="D79" s="117"/>
      <c r="E79" s="117"/>
      <c r="F79" s="117"/>
      <c r="G79" s="117"/>
      <c r="H79" s="117"/>
      <c r="I79" s="124">
        <v>47754.37</v>
      </c>
      <c r="J79" s="124"/>
      <c r="K79" s="124"/>
      <c r="L79" s="124"/>
      <c r="M79" s="124"/>
      <c r="N79" s="124"/>
    </row>
    <row r="80" spans="1:14" x14ac:dyDescent="0.2">
      <c r="A80" s="123" t="s">
        <v>412</v>
      </c>
      <c r="B80" s="117"/>
      <c r="C80" s="117"/>
      <c r="D80" s="117"/>
      <c r="E80" s="117"/>
      <c r="F80" s="117"/>
      <c r="G80" s="117"/>
      <c r="H80" s="117"/>
      <c r="I80" s="124">
        <v>24993.9</v>
      </c>
      <c r="J80" s="124"/>
      <c r="K80" s="124"/>
      <c r="L80" s="124"/>
      <c r="M80" s="124"/>
      <c r="N80" s="124"/>
    </row>
    <row r="81" spans="1:20" x14ac:dyDescent="0.2">
      <c r="A81" s="125" t="s">
        <v>521</v>
      </c>
      <c r="B81" s="103"/>
      <c r="C81" s="103"/>
      <c r="D81" s="103"/>
      <c r="E81" s="103"/>
      <c r="F81" s="103"/>
      <c r="G81" s="103"/>
      <c r="H81" s="103"/>
      <c r="I81" s="126"/>
      <c r="J81" s="126"/>
      <c r="K81" s="126"/>
      <c r="L81" s="126"/>
      <c r="M81" s="126"/>
      <c r="N81" s="126"/>
    </row>
    <row r="82" spans="1:20" ht="33.75" x14ac:dyDescent="0.2">
      <c r="A82" s="123" t="s">
        <v>522</v>
      </c>
      <c r="B82" s="117"/>
      <c r="C82" s="117"/>
      <c r="D82" s="117"/>
      <c r="E82" s="117"/>
      <c r="F82" s="117"/>
      <c r="G82" s="117"/>
      <c r="H82" s="117"/>
      <c r="I82" s="124">
        <v>72644.070000000007</v>
      </c>
      <c r="J82" s="124"/>
      <c r="K82" s="124"/>
      <c r="L82" s="124"/>
      <c r="M82" s="124"/>
      <c r="N82" s="124" t="s">
        <v>410</v>
      </c>
    </row>
    <row r="83" spans="1:20" ht="33.75" x14ac:dyDescent="0.2">
      <c r="A83" s="123" t="s">
        <v>523</v>
      </c>
      <c r="B83" s="117"/>
      <c r="C83" s="117"/>
      <c r="D83" s="117"/>
      <c r="E83" s="117"/>
      <c r="F83" s="117"/>
      <c r="G83" s="117"/>
      <c r="H83" s="117"/>
      <c r="I83" s="124">
        <v>75510.679999999993</v>
      </c>
      <c r="J83" s="124"/>
      <c r="K83" s="124"/>
      <c r="L83" s="124"/>
      <c r="M83" s="124"/>
      <c r="N83" s="124" t="s">
        <v>456</v>
      </c>
    </row>
    <row r="84" spans="1:20" x14ac:dyDescent="0.2">
      <c r="A84" s="123" t="s">
        <v>524</v>
      </c>
      <c r="B84" s="117"/>
      <c r="C84" s="117"/>
      <c r="D84" s="117"/>
      <c r="E84" s="117"/>
      <c r="F84" s="117"/>
      <c r="G84" s="117"/>
      <c r="H84" s="117"/>
      <c r="I84" s="124">
        <v>5097949.9800000004</v>
      </c>
      <c r="J84" s="124"/>
      <c r="K84" s="124"/>
      <c r="L84" s="124"/>
      <c r="M84" s="124"/>
      <c r="N84" s="124"/>
    </row>
    <row r="85" spans="1:20" x14ac:dyDescent="0.2">
      <c r="A85" s="123" t="s">
        <v>525</v>
      </c>
      <c r="B85" s="117"/>
      <c r="C85" s="117"/>
      <c r="D85" s="117"/>
      <c r="E85" s="117"/>
      <c r="F85" s="117"/>
      <c r="G85" s="117"/>
      <c r="H85" s="117"/>
      <c r="I85" s="124">
        <v>59067.06</v>
      </c>
      <c r="J85" s="124"/>
      <c r="K85" s="124"/>
      <c r="L85" s="124"/>
      <c r="M85" s="124"/>
      <c r="N85" s="124">
        <v>82.37</v>
      </c>
    </row>
    <row r="86" spans="1:20" ht="33.75" x14ac:dyDescent="0.2">
      <c r="A86" s="123" t="s">
        <v>526</v>
      </c>
      <c r="B86" s="117"/>
      <c r="C86" s="117"/>
      <c r="D86" s="117"/>
      <c r="E86" s="117"/>
      <c r="F86" s="117"/>
      <c r="G86" s="117"/>
      <c r="H86" s="117"/>
      <c r="I86" s="124">
        <v>5305171.79</v>
      </c>
      <c r="J86" s="124"/>
      <c r="K86" s="124"/>
      <c r="L86" s="124"/>
      <c r="M86" s="124"/>
      <c r="N86" s="124" t="s">
        <v>520</v>
      </c>
    </row>
    <row r="87" spans="1:20" ht="36" customHeight="1" x14ac:dyDescent="0.2">
      <c r="A87" s="123" t="s">
        <v>527</v>
      </c>
      <c r="B87" s="117"/>
      <c r="C87" s="117"/>
      <c r="D87" s="117"/>
      <c r="E87" s="117"/>
      <c r="F87" s="117"/>
      <c r="G87" s="117"/>
      <c r="H87" s="117"/>
      <c r="I87" s="124">
        <v>5846299.3099999996</v>
      </c>
      <c r="J87" s="124"/>
      <c r="K87" s="124"/>
      <c r="L87" s="124"/>
      <c r="M87" s="124"/>
      <c r="N87" s="124"/>
    </row>
    <row r="88" spans="1:20" s="130" customFormat="1" ht="36" customHeight="1" x14ac:dyDescent="0.2">
      <c r="A88" s="122" t="s">
        <v>537</v>
      </c>
      <c r="B88" s="164"/>
      <c r="C88" s="164"/>
      <c r="D88" s="164"/>
      <c r="E88" s="164"/>
      <c r="F88" s="164"/>
      <c r="G88" s="164"/>
      <c r="H88" s="163"/>
      <c r="I88" s="132">
        <f>I87</f>
        <v>5846299.3099999996</v>
      </c>
      <c r="J88" s="132"/>
      <c r="K88" s="132"/>
      <c r="L88" s="132"/>
      <c r="M88" s="132"/>
      <c r="N88" s="132"/>
    </row>
    <row r="89" spans="1:20" x14ac:dyDescent="0.2">
      <c r="A89" s="123" t="s">
        <v>538</v>
      </c>
      <c r="B89" s="117"/>
      <c r="C89" s="117"/>
      <c r="D89" s="117"/>
      <c r="E89" s="117"/>
      <c r="F89" s="117"/>
      <c r="G89" s="117"/>
      <c r="H89" s="117"/>
      <c r="I89" s="124">
        <v>1169259.8600000001</v>
      </c>
      <c r="J89" s="124"/>
      <c r="K89" s="124"/>
      <c r="L89" s="124"/>
      <c r="M89" s="124"/>
      <c r="N89" s="124"/>
    </row>
    <row r="90" spans="1:20" ht="45" x14ac:dyDescent="0.2">
      <c r="A90" s="125" t="s">
        <v>528</v>
      </c>
      <c r="B90" s="103"/>
      <c r="C90" s="103"/>
      <c r="D90" s="103"/>
      <c r="E90" s="103"/>
      <c r="F90" s="103"/>
      <c r="G90" s="103"/>
      <c r="H90" s="103"/>
      <c r="I90" s="126">
        <v>7015559.1699999999</v>
      </c>
      <c r="J90" s="126"/>
      <c r="K90" s="126"/>
      <c r="L90" s="126"/>
      <c r="M90" s="126"/>
      <c r="N90" s="126" t="s">
        <v>520</v>
      </c>
    </row>
    <row r="91" spans="1:20" x14ac:dyDescent="0.2">
      <c r="A91" s="67"/>
      <c r="B91" s="68"/>
      <c r="C91" s="68"/>
      <c r="D91" s="67"/>
      <c r="E91" s="69"/>
      <c r="F91" s="69"/>
      <c r="G91" s="69"/>
      <c r="H91" s="69"/>
      <c r="I91" s="70"/>
      <c r="J91" s="69"/>
      <c r="K91" s="69"/>
      <c r="L91" s="69"/>
      <c r="M91" s="69"/>
      <c r="N91" s="71"/>
    </row>
    <row r="92" spans="1:20" x14ac:dyDescent="0.2">
      <c r="A92" s="67"/>
      <c r="B92" s="68"/>
      <c r="C92" s="68"/>
      <c r="D92" s="67"/>
      <c r="E92" s="69"/>
      <c r="F92" s="69"/>
      <c r="G92" s="69"/>
      <c r="H92" s="69"/>
      <c r="I92" s="70"/>
      <c r="J92" s="69"/>
      <c r="K92" s="69"/>
      <c r="L92" s="69"/>
      <c r="M92" s="69"/>
      <c r="N92" s="71"/>
    </row>
    <row r="93" spans="1:20" x14ac:dyDescent="0.2">
      <c r="A93" s="166"/>
      <c r="B93" s="169" t="s">
        <v>539</v>
      </c>
      <c r="C93" s="165"/>
      <c r="D93" s="166"/>
      <c r="E93" s="167"/>
      <c r="F93" s="165"/>
      <c r="G93" s="169"/>
      <c r="H93" s="169"/>
      <c r="I93" s="169" t="s">
        <v>540</v>
      </c>
      <c r="J93" s="167"/>
      <c r="K93" s="167"/>
      <c r="L93" s="167"/>
      <c r="M93" s="167"/>
      <c r="N93" s="168"/>
      <c r="O93" s="165"/>
      <c r="P93" s="165"/>
      <c r="Q93" s="165"/>
      <c r="R93" s="165"/>
      <c r="S93" s="165"/>
      <c r="T93" s="165"/>
    </row>
    <row r="94" spans="1:20" x14ac:dyDescent="0.2">
      <c r="A94" s="72"/>
      <c r="B94" s="72"/>
      <c r="C94" s="72"/>
      <c r="D94" s="72"/>
      <c r="E94" s="73"/>
      <c r="F94" s="73"/>
      <c r="G94" s="73"/>
      <c r="H94" s="73"/>
      <c r="I94" s="73"/>
      <c r="J94" s="73"/>
      <c r="K94" s="73"/>
      <c r="L94" s="73"/>
      <c r="M94" s="73"/>
      <c r="N94" s="71"/>
    </row>
    <row r="95" spans="1:20" x14ac:dyDescent="0.2">
      <c r="A95" s="52"/>
      <c r="B95" s="52"/>
      <c r="C95" s="52"/>
      <c r="D95" s="52"/>
      <c r="E95" s="53"/>
      <c r="F95" s="53"/>
      <c r="G95" s="53"/>
      <c r="H95" s="53"/>
      <c r="I95" s="53"/>
      <c r="J95" s="53"/>
      <c r="K95" s="53"/>
      <c r="L95" s="53"/>
      <c r="M95" s="53"/>
      <c r="N95" s="51"/>
    </row>
    <row r="97" spans="2:2" x14ac:dyDescent="0.2">
      <c r="B97" s="52"/>
    </row>
  </sheetData>
  <mergeCells count="56">
    <mergeCell ref="A90:H90"/>
    <mergeCell ref="A11:N11"/>
    <mergeCell ref="J2:N2"/>
    <mergeCell ref="A4:C7"/>
    <mergeCell ref="A88:H88"/>
    <mergeCell ref="A84:H84"/>
    <mergeCell ref="A85:H85"/>
    <mergeCell ref="A86:H86"/>
    <mergeCell ref="A87:H87"/>
    <mergeCell ref="A89:H89"/>
    <mergeCell ref="A79:H79"/>
    <mergeCell ref="A80:H80"/>
    <mergeCell ref="A81:H81"/>
    <mergeCell ref="A82:H82"/>
    <mergeCell ref="A83:H83"/>
    <mergeCell ref="A68:H68"/>
    <mergeCell ref="A69:N69"/>
    <mergeCell ref="A76:H76"/>
    <mergeCell ref="A77:H77"/>
    <mergeCell ref="A78:H78"/>
    <mergeCell ref="A62:H62"/>
    <mergeCell ref="A63:H63"/>
    <mergeCell ref="A64:H64"/>
    <mergeCell ref="A65:N65"/>
    <mergeCell ref="A67:H67"/>
    <mergeCell ref="A50:H50"/>
    <mergeCell ref="A51:H51"/>
    <mergeCell ref="A52:H52"/>
    <mergeCell ref="A53:N53"/>
    <mergeCell ref="A61:H61"/>
    <mergeCell ref="A41:H41"/>
    <mergeCell ref="A42:N42"/>
    <mergeCell ref="A43:N43"/>
    <mergeCell ref="A46:N46"/>
    <mergeCell ref="A49:H49"/>
    <mergeCell ref="A24:N24"/>
    <mergeCell ref="A35:N35"/>
    <mergeCell ref="A38:H38"/>
    <mergeCell ref="A39:H39"/>
    <mergeCell ref="A40:H40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98" t="s">
        <v>232</v>
      </c>
      <c r="B1" s="99"/>
      <c r="C1" s="99"/>
      <c r="D1" s="99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2022-02-26T12:51:28Z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