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M7" i="1" l="1"/>
  <c r="D7" i="1" l="1"/>
  <c r="C6" i="1"/>
  <c r="K6" i="1" s="1"/>
  <c r="L6" i="1" s="1"/>
  <c r="C5" i="1" l="1"/>
  <c r="K5" i="1" s="1"/>
  <c r="L5" i="1" s="1"/>
  <c r="C4" i="1"/>
  <c r="C7" i="1" l="1"/>
  <c r="K4" i="1"/>
  <c r="L4" i="1" l="1"/>
  <c r="L7" i="1" s="1"/>
  <c r="K7" i="1"/>
</calcChain>
</file>

<file path=xl/sharedStrings.xml><?xml version="1.0" encoding="utf-8"?>
<sst xmlns="http://schemas.openxmlformats.org/spreadsheetml/2006/main" count="21" uniqueCount="21">
  <si>
    <t>КП Электронные компоненты</t>
  </si>
  <si>
    <t>АО "РТ Софт"</t>
  </si>
  <si>
    <t>Сумма руб. в ценах 2022 года, без НДС</t>
  </si>
  <si>
    <t>Сумма руб. в ценах 2022 года, с НДС</t>
  </si>
  <si>
    <t>Организация</t>
  </si>
  <si>
    <t>Коммерческое предлоежение</t>
  </si>
  <si>
    <t>от 11.02.2022 №706</t>
  </si>
  <si>
    <t>от 03.02.2022 №192</t>
  </si>
  <si>
    <t>ООО "Восточное объединение"</t>
  </si>
  <si>
    <t xml:space="preserve">от 02.02.2022  </t>
  </si>
  <si>
    <t>Итого средняя стоимость:</t>
  </si>
  <si>
    <t>Стоимость в ценах 2023 года с учетом индекса-дефлятора, руб. без НДС</t>
  </si>
  <si>
    <t>Стоимость в ценах 2023 года с учетом индекса-дефлятора, руб. с НДС</t>
  </si>
  <si>
    <t>Индекс-дефлятор Минэкономразвития 2023</t>
  </si>
  <si>
    <t>Индекс-дефлятор Минэкономразвития 2024</t>
  </si>
  <si>
    <t>Индекс-дефлятор Минэкономразвития 2025</t>
  </si>
  <si>
    <t>Индекс-дефлятор Минэкономразвития 2026</t>
  </si>
  <si>
    <t>Индекс-дефлятор Минэкономразвития 2027</t>
  </si>
  <si>
    <t>Расчет стоимости по инвестиционному проекту М_020 "Внедрение IP телефонии" на основании коммерческих предложений</t>
  </si>
  <si>
    <t>Средняя стоимость с учетом индекса-дефлятора, руб. без НДС 2027 год</t>
  </si>
  <si>
    <t>Средняя стоимость с учетом индекса-дефлятора, руб. с НДС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</si>
</sst>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\ _₽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0" borderId="2" xfId="0" applyFont="1" applyBorder="1" applyAlignment="1">
      <alignment horizontal="justify" vertical="top"/>
    </xf>
    <xf numFmtId="0" fontId="0" fillId="0" borderId="3" xfId="0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zoomScaleNormal="100" workbookViewId="0">
      <selection activeCell="J15" sqref="J15"/>
    </sheetView>
  </sheetViews>
  <sheetFormatPr defaultRowHeight="15" outlineLevelCol="2" x14ac:dyDescent="0.25"/>
  <cols>
    <col min="1" max="1" width="22.5703125" style="4" customWidth="1"/>
    <col min="2" max="2" width="29.85546875" style="4" customWidth="1"/>
    <col min="3" max="3" width="17.7109375" style="4" customWidth="1"/>
    <col min="4" max="4" width="17.7109375" style="5" customWidth="1" outlineLevel="1"/>
    <col min="5" max="8" width="14.42578125" style="4" customWidth="1"/>
    <col min="9" max="9" width="14.42578125" style="4" customWidth="1" outlineLevel="1"/>
    <col min="10" max="10" width="19.140625" style="4" customWidth="1"/>
    <col min="11" max="11" width="26.42578125" style="4" hidden="1" customWidth="1" outlineLevel="1"/>
    <col min="12" max="12" width="27.5703125" style="4" hidden="1" customWidth="1" outlineLevel="2"/>
    <col min="13" max="13" width="20.140625" style="4" customWidth="1" outlineLevel="2"/>
    <col min="14" max="14" width="0" style="4" hidden="1" customWidth="1"/>
    <col min="15" max="16384" width="9.140625" style="4"/>
  </cols>
  <sheetData>
    <row r="1" spans="1:14" x14ac:dyDescent="0.25">
      <c r="B1" s="8" t="s">
        <v>18</v>
      </c>
    </row>
    <row r="3" spans="1:14" ht="64.5" customHeight="1" x14ac:dyDescent="0.25">
      <c r="A3" s="1" t="s">
        <v>5</v>
      </c>
      <c r="B3" s="1" t="s">
        <v>4</v>
      </c>
      <c r="C3" s="1" t="s">
        <v>2</v>
      </c>
      <c r="D3" s="1" t="s">
        <v>3</v>
      </c>
      <c r="E3" s="1" t="s">
        <v>13</v>
      </c>
      <c r="F3" s="1" t="s">
        <v>14</v>
      </c>
      <c r="G3" s="1" t="s">
        <v>15</v>
      </c>
      <c r="H3" s="1" t="s">
        <v>16</v>
      </c>
      <c r="I3" s="1" t="s">
        <v>17</v>
      </c>
      <c r="J3" s="1" t="s">
        <v>19</v>
      </c>
      <c r="K3" s="1" t="s">
        <v>11</v>
      </c>
      <c r="L3" s="1" t="s">
        <v>12</v>
      </c>
      <c r="M3" s="1" t="s">
        <v>20</v>
      </c>
      <c r="N3" s="14"/>
    </row>
    <row r="4" spans="1:14" ht="22.5" customHeight="1" x14ac:dyDescent="0.25">
      <c r="A4" s="1" t="s">
        <v>6</v>
      </c>
      <c r="B4" s="1" t="s">
        <v>0</v>
      </c>
      <c r="C4" s="3">
        <f>D4/1.2</f>
        <v>4450964.3083333336</v>
      </c>
      <c r="D4" s="3">
        <v>5341157.17</v>
      </c>
      <c r="E4" s="11"/>
      <c r="F4" s="11"/>
      <c r="G4" s="11"/>
      <c r="H4" s="11"/>
      <c r="I4" s="11"/>
      <c r="J4" s="11"/>
      <c r="K4" s="3">
        <f>C4*E4</f>
        <v>0</v>
      </c>
      <c r="L4" s="3">
        <f>K4*1.2</f>
        <v>0</v>
      </c>
      <c r="M4" s="3"/>
      <c r="N4" s="15"/>
    </row>
    <row r="5" spans="1:14" x14ac:dyDescent="0.25">
      <c r="A5" s="1" t="s">
        <v>7</v>
      </c>
      <c r="B5" s="10" t="s">
        <v>1</v>
      </c>
      <c r="C5" s="3">
        <f>D5/1.2</f>
        <v>5925597.9333333336</v>
      </c>
      <c r="D5" s="3">
        <v>7110717.5199999996</v>
      </c>
      <c r="E5" s="11"/>
      <c r="F5" s="11"/>
      <c r="G5" s="11"/>
      <c r="H5" s="11"/>
      <c r="I5" s="11"/>
      <c r="J5" s="11"/>
      <c r="K5" s="3">
        <f>C5*E5</f>
        <v>0</v>
      </c>
      <c r="L5" s="3">
        <f t="shared" ref="L5:L6" si="0">K5*1.2</f>
        <v>0</v>
      </c>
      <c r="M5" s="3"/>
    </row>
    <row r="6" spans="1:14" x14ac:dyDescent="0.25">
      <c r="A6" s="1" t="s">
        <v>9</v>
      </c>
      <c r="B6" s="2" t="s">
        <v>8</v>
      </c>
      <c r="C6" s="3">
        <f>D6/1.2</f>
        <v>4034938.75</v>
      </c>
      <c r="D6" s="3">
        <v>4841926.5</v>
      </c>
      <c r="E6" s="2"/>
      <c r="F6" s="2"/>
      <c r="G6" s="2"/>
      <c r="H6" s="2"/>
      <c r="I6" s="2"/>
      <c r="J6" s="11"/>
      <c r="K6" s="3">
        <f>C6*E7</f>
        <v>4232650.7487499993</v>
      </c>
      <c r="L6" s="3">
        <f t="shared" si="0"/>
        <v>5079180.8984999992</v>
      </c>
      <c r="M6" s="3"/>
    </row>
    <row r="7" spans="1:14" x14ac:dyDescent="0.25">
      <c r="A7" s="2"/>
      <c r="B7" s="9" t="s">
        <v>10</v>
      </c>
      <c r="C7" s="3">
        <f>(C4+C5+C6)/3</f>
        <v>4803833.6638888894</v>
      </c>
      <c r="D7" s="3">
        <f>(D4+D5+D6)/3</f>
        <v>5764600.3966666656</v>
      </c>
      <c r="E7" s="11">
        <v>1.0489999999999999</v>
      </c>
      <c r="F7" s="11">
        <v>1.0469999999999999</v>
      </c>
      <c r="G7" s="11">
        <v>1.0469999999999999</v>
      </c>
      <c r="H7" s="11">
        <v>1.0469999999999999</v>
      </c>
      <c r="I7" s="11">
        <v>1.0469999999999999</v>
      </c>
      <c r="J7" s="3">
        <f>C7*E7*F7*G7*H7*I7</f>
        <v>6055502.3380553843</v>
      </c>
      <c r="K7" s="12">
        <f>(K4+K5+K6)/3</f>
        <v>1410883.5829166665</v>
      </c>
      <c r="L7" s="12">
        <f>(L4+L5+L6)/3</f>
        <v>1693060.2994999997</v>
      </c>
      <c r="M7" s="3">
        <f>J7*1.2</f>
        <v>7266602.8056664607</v>
      </c>
    </row>
    <row r="8" spans="1:14" x14ac:dyDescent="0.25">
      <c r="C8" s="7"/>
      <c r="D8" s="6"/>
    </row>
    <row r="9" spans="1:14" x14ac:dyDescent="0.25">
      <c r="C9" s="7"/>
      <c r="D9" s="6"/>
      <c r="J9" s="13"/>
      <c r="K9" s="5"/>
    </row>
    <row r="10" spans="1:14" x14ac:dyDescent="0.25">
      <c r="J10" s="13"/>
    </row>
    <row r="11" spans="1:14" x14ac:dyDescent="0.25">
      <c r="J11" s="3">
        <v>6055502.3380553843</v>
      </c>
    </row>
  </sheetData>
  <mergeCells count="1">
    <mergeCell ref="N3:N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2022-02-25T09:45:24Z</dcterms:modified>
</cp:coreProperties>
</file>