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65" windowWidth="27555" windowHeight="114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7" i="1" l="1"/>
  <c r="K4" i="1" l="1"/>
  <c r="K5" i="1"/>
  <c r="K6" i="1"/>
  <c r="K3" i="1"/>
  <c r="I4" i="1"/>
  <c r="I5" i="1"/>
  <c r="I6" i="1"/>
  <c r="I3" i="1"/>
  <c r="F4" i="1"/>
  <c r="F5" i="1"/>
  <c r="F6" i="1"/>
  <c r="F3" i="1"/>
  <c r="I7" i="1" l="1"/>
  <c r="E7" i="1" l="1"/>
  <c r="F7" i="1"/>
</calcChain>
</file>

<file path=xl/sharedStrings.xml><?xml version="1.0" encoding="utf-8"?>
<sst xmlns="http://schemas.openxmlformats.org/spreadsheetml/2006/main" count="12" uniqueCount="12">
  <si>
    <t>Итого:</t>
  </si>
  <si>
    <t>Сумма по смете, без НДС, руб.</t>
  </si>
  <si>
    <t>Сумма по смете, c НДС, руб.</t>
  </si>
  <si>
    <t>№ 02-01-25</t>
  </si>
  <si>
    <t xml:space="preserve"> № 02-01-29</t>
  </si>
  <si>
    <t>№ 02-01-32</t>
  </si>
  <si>
    <t>№ 02-01-33</t>
  </si>
  <si>
    <t>на   модернизацию ВЛ-0,4кВ от ТП У-1-5 ф.1 , д. Кижирово (замена опор и провода на СИП)</t>
  </si>
  <si>
    <t>на   модернизацию ВЛ-0,4кВ от ТП У-1-5 ф.2 , д. Кижирово (замена опор и провода на СИП)</t>
  </si>
  <si>
    <t>на   модернизацию ВЛ-0,4кВ, ул.Семиозерская, дер.Семиозерки, от ТП У-1-9 ф 3 (замена опор и провода на СИП)</t>
  </si>
  <si>
    <t>на   модернизацию ВЛИ-0,4кВ, п.Самусь, от ТП У-14-6 ф 1.  (замена опор и провода на СИП)</t>
  </si>
  <si>
    <t>№ Сметы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</si>
</sst>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164" fontId="3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8"/>
  <sheetViews>
    <sheetView tabSelected="1" view="pageBreakPreview" zoomScale="90" zoomScaleNormal="100" zoomScaleSheetLayoutView="90" workbookViewId="0">
      <selection activeCell="E11" sqref="E10:E11"/>
    </sheetView>
  </sheetViews>
  <sheetFormatPr defaultRowHeight="15" x14ac:dyDescent="0.25"/>
  <cols>
    <col min="1" max="1" width="2.85546875" style="4" customWidth="1"/>
    <col min="2" max="2" width="5.42578125" style="4" customWidth="1"/>
    <col min="3" max="3" width="13" style="4" customWidth="1"/>
    <col min="4" max="4" width="44.42578125" style="4" customWidth="1"/>
    <col min="5" max="5" width="18.85546875" style="8" customWidth="1"/>
    <col min="6" max="6" width="21.7109375" style="8" customWidth="1"/>
    <col min="7" max="7" width="3.85546875" style="8" customWidth="1"/>
    <col min="8" max="8" width="8.5703125" style="28" customWidth="1"/>
    <col min="9" max="9" width="9.140625" style="19" customWidth="1"/>
    <col min="10" max="10" width="10.42578125" style="19" customWidth="1"/>
    <col min="11" max="11" width="14.28515625" style="27" customWidth="1"/>
    <col min="12" max="16384" width="9.140625" style="4"/>
  </cols>
  <sheetData>
    <row r="2" spans="2:11" s="23" customFormat="1" ht="42" customHeight="1" x14ac:dyDescent="0.2">
      <c r="B2" s="5"/>
      <c r="C2" s="22" t="s">
        <v>11</v>
      </c>
      <c r="D2" s="6"/>
      <c r="E2" s="1" t="s">
        <v>1</v>
      </c>
      <c r="F2" s="1" t="s">
        <v>2</v>
      </c>
      <c r="G2" s="2"/>
      <c r="H2" s="2"/>
      <c r="I2" s="3"/>
      <c r="J2" s="3"/>
      <c r="K2" s="24"/>
    </row>
    <row r="3" spans="2:11" s="11" customFormat="1" ht="31.5" customHeight="1" x14ac:dyDescent="0.25">
      <c r="B3" s="14">
        <v>1</v>
      </c>
      <c r="C3" s="14" t="s">
        <v>3</v>
      </c>
      <c r="D3" s="9" t="s">
        <v>7</v>
      </c>
      <c r="E3" s="12">
        <v>1248792.24</v>
      </c>
      <c r="F3" s="13">
        <f>E3*1.2</f>
        <v>1498550.6879999998</v>
      </c>
      <c r="G3" s="10"/>
      <c r="H3" s="29">
        <v>2027</v>
      </c>
      <c r="I3" s="20">
        <f>E3/1000000</f>
        <v>1.24879224</v>
      </c>
      <c r="J3" s="20">
        <v>1.24</v>
      </c>
      <c r="K3" s="25">
        <f>E3</f>
        <v>1248792.24</v>
      </c>
    </row>
    <row r="4" spans="2:11" s="11" customFormat="1" ht="48" customHeight="1" x14ac:dyDescent="0.25">
      <c r="B4" s="14">
        <v>2</v>
      </c>
      <c r="C4" s="14" t="s">
        <v>4</v>
      </c>
      <c r="D4" s="9" t="s">
        <v>8</v>
      </c>
      <c r="E4" s="12">
        <v>2420864.52</v>
      </c>
      <c r="F4" s="13">
        <f t="shared" ref="F4:F6" si="0">E4*1.2</f>
        <v>2905037.4240000001</v>
      </c>
      <c r="G4" s="10"/>
      <c r="H4" s="29">
        <v>2026</v>
      </c>
      <c r="I4" s="20">
        <f t="shared" ref="I4:I6" si="1">E4/1000000</f>
        <v>2.4208645199999999</v>
      </c>
      <c r="J4" s="20">
        <v>2.73</v>
      </c>
      <c r="K4" s="25">
        <f t="shared" ref="K4:K6" si="2">E4</f>
        <v>2420864.52</v>
      </c>
    </row>
    <row r="5" spans="2:11" s="11" customFormat="1" ht="37.5" customHeight="1" x14ac:dyDescent="0.25">
      <c r="B5" s="14">
        <v>3</v>
      </c>
      <c r="C5" s="14" t="s">
        <v>5</v>
      </c>
      <c r="D5" s="9" t="s">
        <v>10</v>
      </c>
      <c r="E5" s="12">
        <v>871478.4</v>
      </c>
      <c r="F5" s="13">
        <f t="shared" si="0"/>
        <v>1045774.08</v>
      </c>
      <c r="G5" s="10"/>
      <c r="H5" s="29">
        <v>2025</v>
      </c>
      <c r="I5" s="20">
        <f t="shared" si="1"/>
        <v>0.87147839999999999</v>
      </c>
      <c r="J5" s="20">
        <v>1</v>
      </c>
      <c r="K5" s="25">
        <f t="shared" si="2"/>
        <v>871478.4</v>
      </c>
    </row>
    <row r="6" spans="2:11" s="11" customFormat="1" ht="44.25" customHeight="1" x14ac:dyDescent="0.25">
      <c r="B6" s="14">
        <v>4</v>
      </c>
      <c r="C6" s="14" t="s">
        <v>6</v>
      </c>
      <c r="D6" s="9" t="s">
        <v>9</v>
      </c>
      <c r="E6" s="12">
        <v>1069801.8400000001</v>
      </c>
      <c r="F6" s="13">
        <f t="shared" si="0"/>
        <v>1283762.2080000001</v>
      </c>
      <c r="G6" s="10"/>
      <c r="H6" s="29">
        <v>2027</v>
      </c>
      <c r="I6" s="20">
        <f t="shared" si="1"/>
        <v>1.06980184</v>
      </c>
      <c r="J6" s="20">
        <v>1.2989999999999999</v>
      </c>
      <c r="K6" s="25">
        <f t="shared" si="2"/>
        <v>1069801.8400000001</v>
      </c>
    </row>
    <row r="7" spans="2:11" s="18" customFormat="1" ht="28.5" customHeight="1" x14ac:dyDescent="0.25">
      <c r="B7" s="15"/>
      <c r="C7" s="15" t="s">
        <v>0</v>
      </c>
      <c r="D7" s="16"/>
      <c r="E7" s="13">
        <f>SUM(E3:E6)</f>
        <v>5610937</v>
      </c>
      <c r="F7" s="13">
        <f>SUM(F3:F6)</f>
        <v>6733124.4000000004</v>
      </c>
      <c r="G7" s="17"/>
      <c r="H7" s="29"/>
      <c r="I7" s="21">
        <f>SUM(I3:I6)</f>
        <v>5.6109369999999998</v>
      </c>
      <c r="J7" s="21">
        <f>SUM(J3:J6)</f>
        <v>6.2690000000000001</v>
      </c>
      <c r="K7" s="26"/>
    </row>
    <row r="8" spans="2:11" x14ac:dyDescent="0.25">
      <c r="E8" s="7"/>
      <c r="F8" s="7"/>
      <c r="G8" s="7"/>
      <c r="H8" s="25"/>
    </row>
  </sheetData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2022-02-26T09:02:10Z</cp:lastPrinted>
  <dcterms:created xsi:type="dcterms:W3CDTF">2022-02-22T02:59:57Z</dcterms:created>
  <dcterms:modified xsi:type="dcterms:W3CDTF">2022-02-26T09:04:01Z</dcterms:modified>
</cp:coreProperties>
</file>