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6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<sst xmlns="http://schemas.openxmlformats.org/spreadsheetml/2006/main" count="446" uniqueCount="413">
  <si>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</si>
  <si>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</si>
  <si>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</si>
  <si>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</si>
  <si>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</si>
  <si>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</si>
  <si>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</si>
  <si>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</si>
  <si>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</si>
  <si>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</si>
  <si>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</si>
  <si>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</si>
  <si>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</si>
  <si>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</si>
  <si>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</si>
  <si>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</si>
  <si>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</si>
  <si>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</si>
  <si>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</si>
  <si>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</si>
  <si>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</si>
  <si>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</si>
  <si>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</si>
  <si>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</si>
  <si>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</si>
  <si>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</si>
  <si>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</si>
  <si>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</si>
  <si>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</si>
  <si>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</si>
  <si>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</si>
  <si>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</si>
  <si>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</si>
  <si>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</si>
  <si>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</si>
  <si>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</si>
  <si>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</si>
  <si>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</si>
  <si>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</si>
  <si>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</si>
  <si>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</si>
  <si>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</si>
  <si>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</si>
  <si>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</si>
  <si>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</si>
  <si>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</si>
  <si>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</si>
  <si>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</si>
  <si>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</si>
  <si>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</si>
  <si>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</si>
  <si>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</si>
  <si>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</si>
  <si>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</si>
  <si>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</si>
  <si>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</si>
  <si>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</si>
  <si>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</si>
  <si>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</si>
  <si>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</si>
  <si>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</si>
  <si>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</si>
  <si>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</si>
  <si>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</si>
  <si>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</si>
  <si>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</si>
  <si>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</si>
  <si>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</si>
  <si>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</si>
  <si>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</si>
  <si>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</si>
  <si>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</si>
  <si>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</si>
  <si>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</si>
  <si>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</si>
  <si>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</si>
  <si>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</si>
  <si>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</si>
  <si>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</si>
  <si>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</si>
  <si>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</si>
  <si>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</si>
  <si>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</si>
  <si>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</si>
  <si>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</si>
  <si>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</si>
  <si>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</si>
  <si>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</si>
  <si>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</si>
  <si>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</si>
  <si>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</si>
  <si>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</si>
  <si>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</si>
  <si>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</si>
  <si>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</si>
  <si>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</si>
  <si>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</si>
  <si>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</si>
  <si>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</si>
  <si>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</si>
  <si>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</si>
  <si>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</si>
  <si>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</si>
  <si>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</si>
  <si>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</si>
  <si>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</si>
  <si>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</si>
  <si>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</si>
  <si>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</si>
  <si>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</si>
  <si>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</si>
  <si>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</si>
  <si>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</si>
  <si>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</si>
  <si>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</si>
  <si>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</si>
  <si>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</si>
  <si>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</si>
  <si>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</si>
  <si>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</si>
  <si>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</si>
  <si>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</si>
  <si>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</si>
  <si>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</si>
  <si>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</si>
  <si>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</si>
  <si>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</si>
  <si>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</si>
  <si>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</si>
  <si>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</si>
  <si>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</si>
  <si>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</si>
  <si>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</si>
  <si>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</si>
  <si>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</si>
  <si>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</si>
  <si>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</si>
  <si>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</si>
  <si>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</si>
  <si>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</si>
  <si>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</si>
  <si>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</si>
  <si>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</si>
  <si>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</si>
  <si>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</si>
  <si>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</si>
  <si>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</si>
  <si>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</si>
  <si>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</si>
  <si>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</si>
  <si>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</si>
  <si>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</si>
  <si>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</si>
  <si>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</si>
  <si>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</si>
  <si>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</si>
  <si>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</si>
  <si>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</si>
  <si>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</si>
  <si>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</si>
  <si>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</si>
  <si>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</si>
  <si>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</si>
  <si>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</si>
  <si>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</si>
  <si>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</si>
  <si>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</si>
  <si>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</si>
  <si>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</si>
  <si>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</si>
  <si>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</si>
  <si>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</si>
  <si>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</si>
  <si>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</si>
  <si>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</si>
  <si>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</si>
  <si>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</si>
  <si>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</si>
  <si>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</si>
  <si>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</si>
  <si>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</si>
  <si>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</si>
  <si>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</si>
  <si>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</si>
  <si>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</si>
  <si>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</si>
  <si>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</si>
  <si>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</si>
  <si>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</si>
  <si>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</si>
  <si>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</si>
  <si>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</si>
  <si>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</si>
  <si>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</si>
  <si>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</si>
  <si>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</si>
  <si>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</si>
  <si>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</si>
  <si>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</si>
  <si>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</si>
  <si>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</si>
  <si>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</si>
  <si>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</si>
  <si>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</si>
  <si>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</si>
  <si>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</si>
  <si>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</si>
  <si>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</si>
  <si>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</si>
  <si>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</si>
  <si>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</si>
  <si>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</si>
  <si>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</si>
  <si>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</si>
  <si>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</si>
  <si>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</si>
  <si>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</si>
  <si>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</si>
  <si>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</si>
  <si>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</si>
  <si>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</si>
  <si>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</si>
  <si>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</si>
  <si>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</si>
  <si>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</si>
  <si>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</si>
  <si>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</si>
  <si>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</si>
  <si>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</si>
  <si>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</si>
  <si>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</si>
  <si>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</si>
  <si>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</si>
  <si>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</si>
  <si>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</si>
  <si>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</si>
  <si>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</si>
  <si>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</si>
  <si>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</si>
  <si>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</si>
  <si>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</si>
  <si>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</si>
  <si>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</si>
  <si>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</si>
  <si>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</si>
  <si>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</si>
  <si>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</si>
  <si>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</si>
  <si>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</si>
  <si>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</si>
  <si>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</si>
  <si>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</si>
  <si>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</si>
  <si>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</si>
  <si>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</si>
  <si>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</si>
  <si>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</si>
  <si>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</si>
  <si>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</si>
  <si>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</si>
  <si>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</si>
  <si>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</si>
  <si>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</si>
  <si>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</si>
  <si>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</si>
  <si>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</si>
  <si>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</si>
  <si>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</si>
  <si>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</si>
  <si>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</si>
  <si>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</si>
  <si>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</si>
  <si>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</si>
  <si>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</si>
  <si>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</si>
  <si>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</si>
  <si>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</si>
  <si>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</si>
  <si>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</si>
  <si>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</si>
  <si>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</si>
  <si>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</si>
  <si>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</si>
  <si>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</si>
  <si>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</si>
  <si>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</si>
  <si>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</si>
  <si>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</si>
  <si>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</si>
  <si>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</si>
  <si>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</si>
  <si>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</si>
  <si>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</si>
  <si>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</si>
  <si>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</si>
  <si>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</si>
  <si>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</si>
  <si>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</si>
  <si>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</si>
  <si>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</si>
  <si>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</si>
  <si>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</si>
  <si>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</si>
  <si>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</si>
  <si>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</si>
  <si>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</si>
  <si>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</si>
  <si>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</si>
  <si>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</si>
  <si>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</si>
  <si>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</si>
  <si>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</si>
  <si>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</si>
  <si>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</si>
  <si>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</si>
  <si>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</si>
  <si>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</si>
  <si>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</si>
  <si>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</si>
  <si>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</si>
  <si>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</si>
  <si>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</si>
  <si>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</si>
  <si>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</si>
  <si>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</si>
  <si>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</si>
  <si>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</si>
  <si>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</si>
  <si>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</si>
  <si>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</si>
  <si>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</si>
  <si>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</si>
  <si>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</si>
  <si>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</si>
  <si>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</si>
  <si>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</si>
  <si>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</si>
  <si>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</si>
  <si>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</si>
  <si>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</si>
  <si>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</si>
  <si>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</si>
  <si>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</si>
  <si>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</si>
  <si>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</si>
  <si>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</si>
  <si>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</si>
  <si>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</si>
  <si>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</si>
  <si>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</si>
  <si>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</si>
  <si>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</si>
  <si>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</si>
  <si>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</si>
  <si>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</si>
  <si>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</si>
  <si>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</si>
  <si>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</si>
  <si>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</si>
  <si>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</si>
  <si>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</si>
  <si>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</si>
  <si>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</si>
  <si>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</si>
  <si>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</si>
  <si>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</si>
  <si>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</si>
  <si>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</si>
  <si>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</si>
  <si>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</si>
  <si>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</si>
  <si>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</si>
  <si>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</si>
  <si>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</si>
  <si>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</si>
  <si>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</si>
  <si>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</si>
  <si>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</si>
  <si>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</si>
  <si>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</si>
  <si>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</si>
  <si>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</si>
  <si>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</si>
  <si>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</si>
  <si>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</si>
  <si>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</si>
  <si>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</si>
  <si>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</si>
  <si>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</si>
  <si>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</si>
  <si>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</si>
  <si>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</si>
  <si>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</si>
  <si>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</si>
  <si>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</si>
  <si>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</si>
  <si>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</si>
  <si>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</si>
  <si>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</si>
  <si>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2024/2025 к=1,047 2025/2026 к=1,047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К=1,051*1,049*1,04*1,047*1,047=1,265 566 028,83 * 1,265</t>
  </si>
  <si>
    <t xml:space="preserve">  ВСЕГО по смете</t>
  </si>
  <si>
    <t>ФЕРм08-01-062-02
ТМ-320/10
-------------------------------
Приказ Минстроя России от 26.12.2019 №876/пр</t>
  </si>
  <si>
    <t>Составлен(а) в текущих ценах по состоянию на 2026г.</t>
  </si>
  <si>
    <t>Основание:  Дефектная ведомость №8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</si>
  <si>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</si>
  <si>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</si>
  <si>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</si>
  <si>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</si>
  <si>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ЛОКАЛЬНЫЙ СМЕТНЫЙ РАСЧЕТ № 02-01-08</t>
  </si>
  <si>
    <t>на   замену масляных трансформаторов на энергосберегающие в ТП-144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</si>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</sst>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26" fillId="0" borderId="0" xfId="10" quotePrefix="1" applyFont="1" applyAlignment="1">
      <alignment horizontal="left"/>
    </xf>
    <xf numFmtId="0" fontId="17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P16" sqref="P16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4"/>
      <c r="B1" s="138"/>
      <c r="C1" s="134"/>
      <c r="D1" s="139"/>
      <c r="E1" s="140"/>
      <c r="F1" s="153" t="s">
        <v>404</v>
      </c>
      <c r="G1" s="140"/>
      <c r="H1" s="141"/>
      <c r="I1" s="134"/>
      <c r="J1" s="134"/>
      <c r="K1" s="134"/>
      <c r="L1" s="134"/>
      <c r="M1" s="134"/>
      <c r="N1" s="135"/>
      <c r="O1" s="132"/>
      <c r="P1" s="132"/>
      <c r="Q1" s="132"/>
      <c r="R1" s="132"/>
      <c r="S1" s="132"/>
      <c r="T1" s="132"/>
    </row>
    <row r="2" spans="1:20" ht="15" x14ac:dyDescent="0.2">
      <c r="A2" s="142"/>
      <c r="B2" s="138"/>
      <c r="C2" s="135"/>
      <c r="D2" s="141"/>
      <c r="E2" s="139"/>
      <c r="F2" s="148" t="s">
        <v>81</v>
      </c>
      <c r="G2" s="143"/>
      <c r="H2" s="135"/>
      <c r="I2" s="144"/>
      <c r="J2" s="131" t="s">
        <v>296</v>
      </c>
      <c r="K2" s="131"/>
      <c r="L2" s="131"/>
      <c r="M2" s="131"/>
      <c r="N2" s="131"/>
      <c r="O2" s="132"/>
      <c r="P2" s="132"/>
      <c r="Q2" s="132"/>
      <c r="R2" s="132"/>
      <c r="S2" s="132"/>
      <c r="T2" s="132"/>
    </row>
    <row r="3" spans="1:20" ht="15" x14ac:dyDescent="0.2">
      <c r="A3" s="149"/>
      <c r="B3" s="135"/>
      <c r="C3" s="135"/>
      <c r="D3" s="135"/>
      <c r="E3" s="134"/>
      <c r="F3" s="134"/>
      <c r="G3" s="134"/>
      <c r="H3" s="134"/>
      <c r="I3" s="134"/>
      <c r="J3" s="154" t="s">
        <v>405</v>
      </c>
      <c r="K3" s="154"/>
      <c r="L3" s="154"/>
      <c r="M3" s="154"/>
      <c r="N3" s="154"/>
      <c r="O3" s="132"/>
      <c r="P3" s="132"/>
      <c r="Q3" s="132"/>
      <c r="R3" s="132"/>
      <c r="S3" s="132"/>
      <c r="T3" s="132"/>
    </row>
    <row r="4" spans="1:20" ht="14.25" customHeight="1" x14ac:dyDescent="0.25">
      <c r="A4" s="103"/>
      <c r="B4" s="86"/>
      <c r="C4" s="86"/>
      <c r="D4" s="150" t="s">
        <v>408</v>
      </c>
      <c r="E4" s="139"/>
      <c r="F4" s="137"/>
      <c r="G4" s="134"/>
      <c r="H4" s="135"/>
      <c r="I4" s="134"/>
      <c r="J4" s="155"/>
      <c r="K4" s="156"/>
      <c r="L4" s="155"/>
      <c r="M4" s="155"/>
      <c r="N4" s="157"/>
      <c r="O4" s="132"/>
      <c r="P4" s="132"/>
      <c r="Q4" s="132"/>
      <c r="R4" s="132"/>
      <c r="S4" s="132"/>
      <c r="T4" s="132"/>
    </row>
    <row r="5" spans="1:20" ht="15" x14ac:dyDescent="0.25">
      <c r="A5" s="86"/>
      <c r="B5" s="86"/>
      <c r="C5" s="86"/>
      <c r="D5" s="135"/>
      <c r="E5" s="139"/>
      <c r="F5" s="151" t="s">
        <v>82</v>
      </c>
      <c r="G5" s="134"/>
      <c r="H5" s="135"/>
      <c r="I5" s="134"/>
      <c r="J5" s="158"/>
      <c r="K5" s="159"/>
      <c r="L5" s="160"/>
      <c r="M5" s="161" t="s">
        <v>406</v>
      </c>
      <c r="N5" s="157"/>
      <c r="O5" s="132"/>
      <c r="P5" s="132"/>
      <c r="Q5" s="132"/>
      <c r="R5" s="132"/>
      <c r="S5" s="132"/>
      <c r="T5" s="132"/>
    </row>
    <row r="6" spans="1:20" ht="15" x14ac:dyDescent="0.25">
      <c r="A6" s="86"/>
      <c r="B6" s="86"/>
      <c r="C6" s="86"/>
      <c r="D6" s="135"/>
      <c r="E6" s="139"/>
      <c r="F6" s="151"/>
      <c r="G6" s="134"/>
      <c r="H6" s="135"/>
      <c r="I6" s="134"/>
      <c r="J6" s="162" t="s">
        <v>407</v>
      </c>
      <c r="K6" s="155"/>
      <c r="L6" s="155"/>
      <c r="M6" s="155"/>
      <c r="N6" s="157"/>
      <c r="O6" s="132"/>
      <c r="P6" s="132"/>
      <c r="Q6" s="132"/>
      <c r="R6" s="132"/>
      <c r="S6" s="132"/>
      <c r="T6" s="132"/>
    </row>
    <row r="7" spans="1:20" ht="15" x14ac:dyDescent="0.25">
      <c r="A7" s="86"/>
      <c r="B7" s="86"/>
      <c r="C7" s="86"/>
      <c r="D7" s="135"/>
      <c r="E7" s="134"/>
      <c r="F7" s="134"/>
      <c r="G7" s="134"/>
      <c r="H7" s="134"/>
      <c r="I7" s="134"/>
      <c r="J7" s="163"/>
      <c r="K7" s="163"/>
      <c r="L7" s="163"/>
      <c r="M7" s="155"/>
      <c r="N7" s="157"/>
      <c r="O7" s="132"/>
      <c r="P7" s="132"/>
      <c r="Q7" s="132"/>
      <c r="R7" s="132"/>
      <c r="S7" s="132"/>
      <c r="T7" s="132"/>
    </row>
    <row r="8" spans="1:20" x14ac:dyDescent="0.2">
      <c r="A8" s="134"/>
      <c r="B8" s="134"/>
      <c r="C8" s="145"/>
      <c r="D8" s="146" t="s">
        <v>409</v>
      </c>
      <c r="E8" s="147"/>
      <c r="F8" s="147"/>
      <c r="G8" s="147"/>
      <c r="H8" s="147"/>
      <c r="I8" s="144"/>
      <c r="J8" s="144"/>
      <c r="K8" s="144"/>
      <c r="L8" s="144"/>
      <c r="M8" s="134"/>
      <c r="N8" s="135"/>
      <c r="O8" s="132"/>
      <c r="P8" s="132"/>
      <c r="Q8" s="132"/>
      <c r="R8" s="132"/>
      <c r="S8" s="132"/>
      <c r="T8" s="132"/>
    </row>
    <row r="9" spans="1:20" x14ac:dyDescent="0.2">
      <c r="A9" s="134"/>
      <c r="B9" s="134"/>
      <c r="C9" s="134"/>
      <c r="D9" s="152" t="s">
        <v>309</v>
      </c>
      <c r="E9" s="143"/>
      <c r="F9" s="143"/>
      <c r="G9" s="143"/>
      <c r="H9" s="135"/>
      <c r="I9" s="144"/>
      <c r="J9" s="144"/>
      <c r="K9" s="144"/>
      <c r="L9" s="144"/>
      <c r="M9" s="134"/>
      <c r="N9" s="135"/>
      <c r="O9" s="132"/>
      <c r="P9" s="132"/>
      <c r="Q9" s="132"/>
      <c r="R9" s="132"/>
      <c r="S9" s="132"/>
      <c r="T9" s="132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87" t="s">
        <v>403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</row>
    <row r="12" spans="1:20" x14ac:dyDescent="0.2">
      <c r="A12" s="77" t="s">
        <v>299</v>
      </c>
      <c r="B12" s="78"/>
      <c r="C12" s="128">
        <v>859231.76</v>
      </c>
      <c r="D12" s="128"/>
      <c r="E12" s="128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27">
        <f>24022.27*1.265</f>
        <v>30388.171549999999</v>
      </c>
      <c r="E13" s="127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129" t="s">
        <v>402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85" t="s">
        <v>83</v>
      </c>
      <c r="B19" s="85" t="s">
        <v>305</v>
      </c>
      <c r="C19" s="82" t="s">
        <v>310</v>
      </c>
      <c r="D19" s="82" t="s">
        <v>306</v>
      </c>
      <c r="E19" s="93" t="s">
        <v>311</v>
      </c>
      <c r="F19" s="94"/>
      <c r="G19" s="95"/>
      <c r="H19" s="82" t="s">
        <v>295</v>
      </c>
      <c r="I19" s="93" t="s">
        <v>312</v>
      </c>
      <c r="J19" s="99"/>
      <c r="K19" s="99"/>
      <c r="L19" s="90"/>
      <c r="M19" s="89" t="s">
        <v>307</v>
      </c>
      <c r="N19" s="90"/>
    </row>
    <row r="20" spans="1:20" s="49" customFormat="1" ht="38.25" customHeight="1" x14ac:dyDescent="0.2">
      <c r="A20" s="83"/>
      <c r="B20" s="83"/>
      <c r="C20" s="83"/>
      <c r="D20" s="83"/>
      <c r="E20" s="96"/>
      <c r="F20" s="97"/>
      <c r="G20" s="98"/>
      <c r="H20" s="83"/>
      <c r="I20" s="91"/>
      <c r="J20" s="100"/>
      <c r="K20" s="100"/>
      <c r="L20" s="92"/>
      <c r="M20" s="91"/>
      <c r="N20" s="92"/>
    </row>
    <row r="21" spans="1:20" s="49" customFormat="1" ht="12.75" customHeight="1" x14ac:dyDescent="0.2">
      <c r="A21" s="83"/>
      <c r="B21" s="83"/>
      <c r="C21" s="83"/>
      <c r="D21" s="83"/>
      <c r="E21" s="68" t="s">
        <v>301</v>
      </c>
      <c r="F21" s="68" t="s">
        <v>303</v>
      </c>
      <c r="G21" s="82" t="s">
        <v>313</v>
      </c>
      <c r="H21" s="83"/>
      <c r="I21" s="82" t="s">
        <v>301</v>
      </c>
      <c r="J21" s="82" t="s">
        <v>304</v>
      </c>
      <c r="K21" s="68" t="s">
        <v>303</v>
      </c>
      <c r="L21" s="82" t="s">
        <v>313</v>
      </c>
      <c r="M21" s="85" t="s">
        <v>297</v>
      </c>
      <c r="N21" s="82" t="s">
        <v>301</v>
      </c>
    </row>
    <row r="22" spans="1:20" s="49" customFormat="1" ht="11.25" customHeight="1" x14ac:dyDescent="0.2">
      <c r="A22" s="84"/>
      <c r="B22" s="84"/>
      <c r="C22" s="84"/>
      <c r="D22" s="84"/>
      <c r="E22" s="69" t="s">
        <v>300</v>
      </c>
      <c r="F22" s="68" t="s">
        <v>302</v>
      </c>
      <c r="G22" s="84"/>
      <c r="H22" s="84"/>
      <c r="I22" s="84"/>
      <c r="J22" s="84"/>
      <c r="K22" s="68" t="s">
        <v>302</v>
      </c>
      <c r="L22" s="84"/>
      <c r="M22" s="84"/>
      <c r="N22" s="84"/>
    </row>
    <row r="23" spans="1:20" x14ac:dyDescent="0.2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5" t="s">
        <v>315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  <row r="25" spans="1:20" ht="225" x14ac:dyDescent="0.2">
      <c r="A25" s="107">
        <v>1</v>
      </c>
      <c r="B25" s="130" t="s">
        <v>401</v>
      </c>
      <c r="C25" s="108" t="s">
        <v>317</v>
      </c>
      <c r="D25" s="107">
        <v>1</v>
      </c>
      <c r="E25" s="109" t="s">
        <v>318</v>
      </c>
      <c r="F25" s="109" t="s">
        <v>319</v>
      </c>
      <c r="G25" s="109" t="s">
        <v>320</v>
      </c>
      <c r="H25" s="110" t="s">
        <v>321</v>
      </c>
      <c r="I25" s="111">
        <v>11605.21</v>
      </c>
      <c r="J25" s="109">
        <v>5190.99</v>
      </c>
      <c r="K25" s="109" t="s">
        <v>322</v>
      </c>
      <c r="L25" s="109"/>
      <c r="M25" s="109" t="s">
        <v>323</v>
      </c>
      <c r="N25" s="109" t="s">
        <v>324</v>
      </c>
    </row>
    <row r="26" spans="1:20" ht="78.75" x14ac:dyDescent="0.2">
      <c r="A26" s="107">
        <v>2</v>
      </c>
      <c r="B26" s="108" t="s">
        <v>325</v>
      </c>
      <c r="C26" s="108" t="s">
        <v>326</v>
      </c>
      <c r="D26" s="107">
        <v>1.73</v>
      </c>
      <c r="E26" s="109">
        <v>10.45</v>
      </c>
      <c r="F26" s="109"/>
      <c r="G26" s="109" t="s">
        <v>327</v>
      </c>
      <c r="H26" s="110" t="s">
        <v>328</v>
      </c>
      <c r="I26" s="111">
        <v>333.01</v>
      </c>
      <c r="J26" s="109"/>
      <c r="K26" s="109"/>
      <c r="L26" s="109">
        <v>333.01</v>
      </c>
      <c r="M26" s="109"/>
      <c r="N26" s="109"/>
    </row>
    <row r="27" spans="1:20" ht="78.75" x14ac:dyDescent="0.2">
      <c r="A27" s="107">
        <v>3</v>
      </c>
      <c r="B27" s="108" t="s">
        <v>329</v>
      </c>
      <c r="C27" s="108" t="s">
        <v>330</v>
      </c>
      <c r="D27" s="107">
        <v>1.73</v>
      </c>
      <c r="E27" s="109">
        <v>10.45</v>
      </c>
      <c r="F27" s="109"/>
      <c r="G27" s="109" t="s">
        <v>327</v>
      </c>
      <c r="H27" s="110" t="s">
        <v>331</v>
      </c>
      <c r="I27" s="111">
        <v>333.01</v>
      </c>
      <c r="J27" s="109"/>
      <c r="K27" s="109"/>
      <c r="L27" s="109">
        <v>333.01</v>
      </c>
      <c r="M27" s="109"/>
      <c r="N27" s="109"/>
    </row>
    <row r="28" spans="1:20" ht="112.5" x14ac:dyDescent="0.2">
      <c r="A28" s="112">
        <v>4</v>
      </c>
      <c r="B28" s="113" t="s">
        <v>332</v>
      </c>
      <c r="C28" s="113" t="s">
        <v>333</v>
      </c>
      <c r="D28" s="112">
        <v>1.73</v>
      </c>
      <c r="E28" s="114">
        <v>6.69</v>
      </c>
      <c r="F28" s="114">
        <v>6.69</v>
      </c>
      <c r="G28" s="114" t="s">
        <v>320</v>
      </c>
      <c r="H28" s="115" t="s">
        <v>334</v>
      </c>
      <c r="I28" s="116">
        <v>184.72</v>
      </c>
      <c r="J28" s="114"/>
      <c r="K28" s="114">
        <v>184.72</v>
      </c>
      <c r="L28" s="114"/>
      <c r="M28" s="114"/>
      <c r="N28" s="114"/>
    </row>
    <row r="29" spans="1:20" ht="33.75" x14ac:dyDescent="0.2">
      <c r="A29" s="117" t="s">
        <v>335</v>
      </c>
      <c r="B29" s="118"/>
      <c r="C29" s="118"/>
      <c r="D29" s="118"/>
      <c r="E29" s="118"/>
      <c r="F29" s="118"/>
      <c r="G29" s="118"/>
      <c r="H29" s="118"/>
      <c r="I29" s="111">
        <v>12455.95</v>
      </c>
      <c r="J29" s="109">
        <v>5190.99</v>
      </c>
      <c r="K29" s="109" t="s">
        <v>336</v>
      </c>
      <c r="L29" s="109">
        <v>666.02</v>
      </c>
      <c r="M29" s="109"/>
      <c r="N29" s="109" t="s">
        <v>337</v>
      </c>
    </row>
    <row r="30" spans="1:20" x14ac:dyDescent="0.2">
      <c r="A30" s="117" t="s">
        <v>338</v>
      </c>
      <c r="B30" s="118"/>
      <c r="C30" s="118"/>
      <c r="D30" s="118"/>
      <c r="E30" s="118"/>
      <c r="F30" s="118"/>
      <c r="G30" s="118"/>
      <c r="H30" s="118"/>
      <c r="I30" s="111">
        <v>6691.05</v>
      </c>
      <c r="J30" s="109"/>
      <c r="K30" s="109"/>
      <c r="L30" s="109"/>
      <c r="M30" s="109"/>
      <c r="N30" s="109"/>
    </row>
    <row r="31" spans="1:20" x14ac:dyDescent="0.2">
      <c r="A31" s="117" t="s">
        <v>339</v>
      </c>
      <c r="B31" s="118"/>
      <c r="C31" s="118"/>
      <c r="D31" s="118"/>
      <c r="E31" s="118"/>
      <c r="F31" s="118"/>
      <c r="G31" s="118"/>
      <c r="H31" s="118"/>
      <c r="I31" s="111">
        <v>3517.97</v>
      </c>
      <c r="J31" s="109"/>
      <c r="K31" s="109"/>
      <c r="L31" s="109"/>
      <c r="M31" s="109"/>
      <c r="N31" s="109"/>
    </row>
    <row r="32" spans="1:20" ht="45" x14ac:dyDescent="0.2">
      <c r="A32" s="119" t="s">
        <v>340</v>
      </c>
      <c r="B32" s="120"/>
      <c r="C32" s="120"/>
      <c r="D32" s="120"/>
      <c r="E32" s="120"/>
      <c r="F32" s="120"/>
      <c r="G32" s="120"/>
      <c r="H32" s="120"/>
      <c r="I32" s="121">
        <v>22664.97</v>
      </c>
      <c r="J32" s="122"/>
      <c r="K32" s="122"/>
      <c r="L32" s="122"/>
      <c r="M32" s="122"/>
      <c r="N32" s="122" t="s">
        <v>337</v>
      </c>
    </row>
    <row r="33" spans="1:14" ht="17.850000000000001" customHeight="1" x14ac:dyDescent="0.2">
      <c r="A33" s="105" t="s">
        <v>341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</row>
    <row r="34" spans="1:14" ht="101.25" x14ac:dyDescent="0.2">
      <c r="A34" s="107">
        <v>5</v>
      </c>
      <c r="B34" s="108" t="s">
        <v>316</v>
      </c>
      <c r="C34" s="108" t="s">
        <v>342</v>
      </c>
      <c r="D34" s="107">
        <v>1</v>
      </c>
      <c r="E34" s="109" t="s">
        <v>343</v>
      </c>
      <c r="F34" s="109" t="s">
        <v>344</v>
      </c>
      <c r="G34" s="109" t="s">
        <v>345</v>
      </c>
      <c r="H34" s="110" t="s">
        <v>321</v>
      </c>
      <c r="I34" s="111">
        <v>22370.560000000001</v>
      </c>
      <c r="J34" s="109">
        <v>7415.69</v>
      </c>
      <c r="K34" s="109" t="s">
        <v>346</v>
      </c>
      <c r="L34" s="109">
        <v>5791.69</v>
      </c>
      <c r="M34" s="109" t="s">
        <v>347</v>
      </c>
      <c r="N34" s="109" t="s">
        <v>348</v>
      </c>
    </row>
    <row r="35" spans="1:14" ht="101.25" x14ac:dyDescent="0.2">
      <c r="A35" s="112">
        <v>6</v>
      </c>
      <c r="B35" s="113" t="s">
        <v>349</v>
      </c>
      <c r="C35" s="113" t="s">
        <v>350</v>
      </c>
      <c r="D35" s="112" t="s">
        <v>351</v>
      </c>
      <c r="E35" s="114" t="s">
        <v>352</v>
      </c>
      <c r="F35" s="114" t="s">
        <v>353</v>
      </c>
      <c r="G35" s="114" t="s">
        <v>354</v>
      </c>
      <c r="H35" s="115" t="s">
        <v>355</v>
      </c>
      <c r="I35" s="116">
        <v>1188.2</v>
      </c>
      <c r="J35" s="114">
        <v>896.34</v>
      </c>
      <c r="K35" s="114" t="s">
        <v>356</v>
      </c>
      <c r="L35" s="114">
        <v>78.63</v>
      </c>
      <c r="M35" s="114" t="s">
        <v>357</v>
      </c>
      <c r="N35" s="114" t="s">
        <v>358</v>
      </c>
    </row>
    <row r="36" spans="1:14" ht="33.75" x14ac:dyDescent="0.2">
      <c r="A36" s="117" t="s">
        <v>335</v>
      </c>
      <c r="B36" s="118"/>
      <c r="C36" s="118"/>
      <c r="D36" s="118"/>
      <c r="E36" s="118"/>
      <c r="F36" s="118"/>
      <c r="G36" s="118"/>
      <c r="H36" s="118"/>
      <c r="I36" s="111">
        <v>23558.76</v>
      </c>
      <c r="J36" s="109">
        <v>8312.0300000000007</v>
      </c>
      <c r="K36" s="109" t="s">
        <v>359</v>
      </c>
      <c r="L36" s="109">
        <v>5870.32</v>
      </c>
      <c r="M36" s="109"/>
      <c r="N36" s="109" t="s">
        <v>360</v>
      </c>
    </row>
    <row r="37" spans="1:14" x14ac:dyDescent="0.2">
      <c r="A37" s="117" t="s">
        <v>338</v>
      </c>
      <c r="B37" s="118"/>
      <c r="C37" s="118"/>
      <c r="D37" s="118"/>
      <c r="E37" s="118"/>
      <c r="F37" s="118"/>
      <c r="G37" s="118"/>
      <c r="H37" s="118"/>
      <c r="I37" s="111">
        <v>10554.39</v>
      </c>
      <c r="J37" s="109"/>
      <c r="K37" s="109"/>
      <c r="L37" s="109"/>
      <c r="M37" s="109"/>
      <c r="N37" s="109"/>
    </row>
    <row r="38" spans="1:14" x14ac:dyDescent="0.2">
      <c r="A38" s="117" t="s">
        <v>339</v>
      </c>
      <c r="B38" s="118"/>
      <c r="C38" s="118"/>
      <c r="D38" s="118"/>
      <c r="E38" s="118"/>
      <c r="F38" s="118"/>
      <c r="G38" s="118"/>
      <c r="H38" s="118"/>
      <c r="I38" s="111">
        <v>5549.21</v>
      </c>
      <c r="J38" s="109"/>
      <c r="K38" s="109"/>
      <c r="L38" s="109"/>
      <c r="M38" s="109"/>
      <c r="N38" s="109"/>
    </row>
    <row r="39" spans="1:14" ht="45" x14ac:dyDescent="0.2">
      <c r="A39" s="119" t="s">
        <v>361</v>
      </c>
      <c r="B39" s="120"/>
      <c r="C39" s="120"/>
      <c r="D39" s="120"/>
      <c r="E39" s="120"/>
      <c r="F39" s="120"/>
      <c r="G39" s="120"/>
      <c r="H39" s="120"/>
      <c r="I39" s="121">
        <v>39662.36</v>
      </c>
      <c r="J39" s="122"/>
      <c r="K39" s="122"/>
      <c r="L39" s="122"/>
      <c r="M39" s="122"/>
      <c r="N39" s="122" t="s">
        <v>360</v>
      </c>
    </row>
    <row r="40" spans="1:14" ht="17.850000000000001" customHeight="1" x14ac:dyDescent="0.2">
      <c r="A40" s="105" t="s">
        <v>362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</row>
    <row r="41" spans="1:14" ht="112.5" x14ac:dyDescent="0.2">
      <c r="A41" s="107">
        <v>7</v>
      </c>
      <c r="B41" s="108" t="s">
        <v>363</v>
      </c>
      <c r="C41" s="108" t="s">
        <v>364</v>
      </c>
      <c r="D41" s="107">
        <v>1</v>
      </c>
      <c r="E41" s="109" t="s">
        <v>365</v>
      </c>
      <c r="F41" s="109"/>
      <c r="G41" s="109" t="s">
        <v>320</v>
      </c>
      <c r="H41" s="110" t="s">
        <v>366</v>
      </c>
      <c r="I41" s="111">
        <v>3909.92</v>
      </c>
      <c r="J41" s="109">
        <v>3909.92</v>
      </c>
      <c r="K41" s="109"/>
      <c r="L41" s="109"/>
      <c r="M41" s="109">
        <v>10.8</v>
      </c>
      <c r="N41" s="109">
        <v>10.8</v>
      </c>
    </row>
    <row r="42" spans="1:14" ht="101.25" x14ac:dyDescent="0.2">
      <c r="A42" s="112">
        <v>8</v>
      </c>
      <c r="B42" s="113" t="s">
        <v>367</v>
      </c>
      <c r="C42" s="113" t="s">
        <v>368</v>
      </c>
      <c r="D42" s="112">
        <v>1</v>
      </c>
      <c r="E42" s="114" t="s">
        <v>369</v>
      </c>
      <c r="F42" s="114"/>
      <c r="G42" s="114" t="s">
        <v>320</v>
      </c>
      <c r="H42" s="115" t="s">
        <v>366</v>
      </c>
      <c r="I42" s="116">
        <v>2333.5500000000002</v>
      </c>
      <c r="J42" s="114">
        <v>2333.5500000000002</v>
      </c>
      <c r="K42" s="114"/>
      <c r="L42" s="114"/>
      <c r="M42" s="114">
        <v>7.29</v>
      </c>
      <c r="N42" s="114">
        <v>7.29</v>
      </c>
    </row>
    <row r="43" spans="1:14" x14ac:dyDescent="0.2">
      <c r="A43" s="117" t="s">
        <v>335</v>
      </c>
      <c r="B43" s="118"/>
      <c r="C43" s="118"/>
      <c r="D43" s="118"/>
      <c r="E43" s="118"/>
      <c r="F43" s="118"/>
      <c r="G43" s="118"/>
      <c r="H43" s="118"/>
      <c r="I43" s="111">
        <v>6243.47</v>
      </c>
      <c r="J43" s="109">
        <v>6243.47</v>
      </c>
      <c r="K43" s="109"/>
      <c r="L43" s="109"/>
      <c r="M43" s="109"/>
      <c r="N43" s="109">
        <v>18.09</v>
      </c>
    </row>
    <row r="44" spans="1:14" x14ac:dyDescent="0.2">
      <c r="A44" s="117" t="s">
        <v>338</v>
      </c>
      <c r="B44" s="118"/>
      <c r="C44" s="118"/>
      <c r="D44" s="118"/>
      <c r="E44" s="118"/>
      <c r="F44" s="118"/>
      <c r="G44" s="118"/>
      <c r="H44" s="118"/>
      <c r="I44" s="111">
        <v>4620.17</v>
      </c>
      <c r="J44" s="109"/>
      <c r="K44" s="109"/>
      <c r="L44" s="109"/>
      <c r="M44" s="109"/>
      <c r="N44" s="109"/>
    </row>
    <row r="45" spans="1:14" x14ac:dyDescent="0.2">
      <c r="A45" s="117" t="s">
        <v>339</v>
      </c>
      <c r="B45" s="118"/>
      <c r="C45" s="118"/>
      <c r="D45" s="118"/>
      <c r="E45" s="118"/>
      <c r="F45" s="118"/>
      <c r="G45" s="118"/>
      <c r="H45" s="118"/>
      <c r="I45" s="111">
        <v>2247.65</v>
      </c>
      <c r="J45" s="109"/>
      <c r="K45" s="109"/>
      <c r="L45" s="109"/>
      <c r="M45" s="109"/>
      <c r="N45" s="109"/>
    </row>
    <row r="46" spans="1:14" x14ac:dyDescent="0.2">
      <c r="A46" s="119" t="s">
        <v>370</v>
      </c>
      <c r="B46" s="120"/>
      <c r="C46" s="120"/>
      <c r="D46" s="120"/>
      <c r="E46" s="120"/>
      <c r="F46" s="120"/>
      <c r="G46" s="120"/>
      <c r="H46" s="120"/>
      <c r="I46" s="121">
        <v>13111.29</v>
      </c>
      <c r="J46" s="122"/>
      <c r="K46" s="122"/>
      <c r="L46" s="122"/>
      <c r="M46" s="122"/>
      <c r="N46" s="122">
        <v>18.09</v>
      </c>
    </row>
    <row r="47" spans="1:14" ht="17.850000000000001" customHeight="1" x14ac:dyDescent="0.2">
      <c r="A47" s="105" t="s">
        <v>371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</row>
    <row r="48" spans="1:14" ht="123.75" x14ac:dyDescent="0.2">
      <c r="A48" s="112">
        <v>9</v>
      </c>
      <c r="B48" s="113" t="s">
        <v>372</v>
      </c>
      <c r="C48" s="113" t="s">
        <v>373</v>
      </c>
      <c r="D48" s="112">
        <v>1</v>
      </c>
      <c r="E48" s="114">
        <v>89220.67</v>
      </c>
      <c r="F48" s="114"/>
      <c r="G48" s="114" t="s">
        <v>374</v>
      </c>
      <c r="H48" s="115" t="s">
        <v>375</v>
      </c>
      <c r="I48" s="116">
        <v>489821.49</v>
      </c>
      <c r="J48" s="114"/>
      <c r="K48" s="114"/>
      <c r="L48" s="114" t="s">
        <v>376</v>
      </c>
      <c r="M48" s="114"/>
      <c r="N48" s="114"/>
    </row>
    <row r="49" spans="1:14" x14ac:dyDescent="0.2">
      <c r="A49" s="117" t="s">
        <v>335</v>
      </c>
      <c r="B49" s="118"/>
      <c r="C49" s="118"/>
      <c r="D49" s="118"/>
      <c r="E49" s="118"/>
      <c r="F49" s="118"/>
      <c r="G49" s="118"/>
      <c r="H49" s="118"/>
      <c r="I49" s="111">
        <v>489821.49</v>
      </c>
      <c r="J49" s="109"/>
      <c r="K49" s="109"/>
      <c r="L49" s="109"/>
      <c r="M49" s="109"/>
      <c r="N49" s="109"/>
    </row>
    <row r="50" spans="1:14" x14ac:dyDescent="0.2">
      <c r="A50" s="119" t="s">
        <v>377</v>
      </c>
      <c r="B50" s="120"/>
      <c r="C50" s="120"/>
      <c r="D50" s="120"/>
      <c r="E50" s="120"/>
      <c r="F50" s="120"/>
      <c r="G50" s="120"/>
      <c r="H50" s="120"/>
      <c r="I50" s="121">
        <v>489821.49</v>
      </c>
      <c r="J50" s="114"/>
      <c r="K50" s="114"/>
      <c r="L50" s="114"/>
      <c r="M50" s="114"/>
      <c r="N50" s="114"/>
    </row>
    <row r="51" spans="1:14" ht="17.850000000000001" customHeight="1" x14ac:dyDescent="0.2">
      <c r="A51" s="105" t="s">
        <v>378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</row>
    <row r="52" spans="1:14" ht="45" x14ac:dyDescent="0.2">
      <c r="A52" s="107">
        <v>10</v>
      </c>
      <c r="B52" s="108" t="s">
        <v>379</v>
      </c>
      <c r="C52" s="108" t="s">
        <v>380</v>
      </c>
      <c r="D52" s="107">
        <v>6</v>
      </c>
      <c r="E52" s="109">
        <v>12.8</v>
      </c>
      <c r="F52" s="109"/>
      <c r="G52" s="109" t="s">
        <v>381</v>
      </c>
      <c r="H52" s="110" t="s">
        <v>382</v>
      </c>
      <c r="I52" s="111">
        <v>626.61</v>
      </c>
      <c r="J52" s="109"/>
      <c r="K52" s="109"/>
      <c r="L52" s="109">
        <v>626.61</v>
      </c>
      <c r="M52" s="109"/>
      <c r="N52" s="109"/>
    </row>
    <row r="53" spans="1:14" ht="78.75" x14ac:dyDescent="0.2">
      <c r="A53" s="112">
        <v>11</v>
      </c>
      <c r="B53" s="113" t="s">
        <v>383</v>
      </c>
      <c r="C53" s="113" t="s">
        <v>384</v>
      </c>
      <c r="D53" s="112" t="s">
        <v>385</v>
      </c>
      <c r="E53" s="114">
        <v>9.0399999999999991</v>
      </c>
      <c r="F53" s="114"/>
      <c r="G53" s="114" t="s">
        <v>386</v>
      </c>
      <c r="H53" s="115" t="s">
        <v>387</v>
      </c>
      <c r="I53" s="116">
        <v>142.1</v>
      </c>
      <c r="J53" s="114"/>
      <c r="K53" s="114"/>
      <c r="L53" s="114">
        <v>142.1</v>
      </c>
      <c r="M53" s="114"/>
      <c r="N53" s="114"/>
    </row>
    <row r="54" spans="1:14" x14ac:dyDescent="0.2">
      <c r="A54" s="117" t="s">
        <v>335</v>
      </c>
      <c r="B54" s="118"/>
      <c r="C54" s="118"/>
      <c r="D54" s="118"/>
      <c r="E54" s="118"/>
      <c r="F54" s="118"/>
      <c r="G54" s="118"/>
      <c r="H54" s="118"/>
      <c r="I54" s="111">
        <v>768.71</v>
      </c>
      <c r="J54" s="109"/>
      <c r="K54" s="109"/>
      <c r="L54" s="109">
        <v>768.71</v>
      </c>
      <c r="M54" s="109"/>
      <c r="N54" s="109"/>
    </row>
    <row r="55" spans="1:14" x14ac:dyDescent="0.2">
      <c r="A55" s="119" t="s">
        <v>388</v>
      </c>
      <c r="B55" s="120"/>
      <c r="C55" s="120"/>
      <c r="D55" s="120"/>
      <c r="E55" s="120"/>
      <c r="F55" s="120"/>
      <c r="G55" s="120"/>
      <c r="H55" s="120"/>
      <c r="I55" s="121">
        <v>768.71</v>
      </c>
      <c r="J55" s="122"/>
      <c r="K55" s="122"/>
      <c r="L55" s="122"/>
      <c r="M55" s="114"/>
      <c r="N55" s="114"/>
    </row>
    <row r="56" spans="1:14" ht="33.75" x14ac:dyDescent="0.2">
      <c r="A56" s="123" t="s">
        <v>389</v>
      </c>
      <c r="B56" s="118"/>
      <c r="C56" s="118"/>
      <c r="D56" s="118"/>
      <c r="E56" s="118"/>
      <c r="F56" s="118"/>
      <c r="G56" s="118"/>
      <c r="H56" s="118"/>
      <c r="I56" s="124">
        <v>532848.38</v>
      </c>
      <c r="J56" s="124">
        <v>19746.490000000002</v>
      </c>
      <c r="K56" s="124" t="s">
        <v>390</v>
      </c>
      <c r="L56" s="124">
        <v>7305.05</v>
      </c>
      <c r="M56" s="124"/>
      <c r="N56" s="124" t="s">
        <v>391</v>
      </c>
    </row>
    <row r="57" spans="1:14" x14ac:dyDescent="0.2">
      <c r="A57" s="123" t="s">
        <v>338</v>
      </c>
      <c r="B57" s="118"/>
      <c r="C57" s="118"/>
      <c r="D57" s="118"/>
      <c r="E57" s="118"/>
      <c r="F57" s="118"/>
      <c r="G57" s="118"/>
      <c r="H57" s="118"/>
      <c r="I57" s="124">
        <v>21865.61</v>
      </c>
      <c r="J57" s="124"/>
      <c r="K57" s="124"/>
      <c r="L57" s="124"/>
      <c r="M57" s="124"/>
      <c r="N57" s="124"/>
    </row>
    <row r="58" spans="1:14" x14ac:dyDescent="0.2">
      <c r="A58" s="123" t="s">
        <v>339</v>
      </c>
      <c r="B58" s="118"/>
      <c r="C58" s="118"/>
      <c r="D58" s="118"/>
      <c r="E58" s="118"/>
      <c r="F58" s="118"/>
      <c r="G58" s="118"/>
      <c r="H58" s="118"/>
      <c r="I58" s="124">
        <v>11314.84</v>
      </c>
      <c r="J58" s="124"/>
      <c r="K58" s="124"/>
      <c r="L58" s="124"/>
      <c r="M58" s="124"/>
      <c r="N58" s="124"/>
    </row>
    <row r="59" spans="1:14" x14ac:dyDescent="0.2">
      <c r="A59" s="125" t="s">
        <v>392</v>
      </c>
      <c r="B59" s="106"/>
      <c r="C59" s="106"/>
      <c r="D59" s="106"/>
      <c r="E59" s="106"/>
      <c r="F59" s="106"/>
      <c r="G59" s="106"/>
      <c r="H59" s="106"/>
      <c r="I59" s="126"/>
      <c r="J59" s="126"/>
      <c r="K59" s="126"/>
      <c r="L59" s="126"/>
      <c r="M59" s="126"/>
      <c r="N59" s="126"/>
    </row>
    <row r="60" spans="1:14" x14ac:dyDescent="0.2">
      <c r="A60" s="123" t="s">
        <v>393</v>
      </c>
      <c r="B60" s="118"/>
      <c r="C60" s="118"/>
      <c r="D60" s="118"/>
      <c r="E60" s="118"/>
      <c r="F60" s="118"/>
      <c r="G60" s="118"/>
      <c r="H60" s="118"/>
      <c r="I60" s="124">
        <v>850.74</v>
      </c>
      <c r="J60" s="124"/>
      <c r="K60" s="124"/>
      <c r="L60" s="124"/>
      <c r="M60" s="124"/>
      <c r="N60" s="124"/>
    </row>
    <row r="61" spans="1:14" ht="33.75" x14ac:dyDescent="0.2">
      <c r="A61" s="123" t="s">
        <v>394</v>
      </c>
      <c r="B61" s="118"/>
      <c r="C61" s="118"/>
      <c r="D61" s="118"/>
      <c r="E61" s="118"/>
      <c r="F61" s="118"/>
      <c r="G61" s="118"/>
      <c r="H61" s="118"/>
      <c r="I61" s="124">
        <v>62245.31</v>
      </c>
      <c r="J61" s="124"/>
      <c r="K61" s="124"/>
      <c r="L61" s="124"/>
      <c r="M61" s="124"/>
      <c r="N61" s="124" t="s">
        <v>395</v>
      </c>
    </row>
    <row r="62" spans="1:14" x14ac:dyDescent="0.2">
      <c r="A62" s="123" t="s">
        <v>396</v>
      </c>
      <c r="B62" s="118"/>
      <c r="C62" s="118"/>
      <c r="D62" s="118"/>
      <c r="E62" s="118"/>
      <c r="F62" s="118"/>
      <c r="G62" s="118"/>
      <c r="H62" s="118"/>
      <c r="I62" s="124">
        <v>489821.49</v>
      </c>
      <c r="J62" s="124"/>
      <c r="K62" s="124"/>
      <c r="L62" s="124"/>
      <c r="M62" s="124"/>
      <c r="N62" s="124"/>
    </row>
    <row r="63" spans="1:14" x14ac:dyDescent="0.2">
      <c r="A63" s="123" t="s">
        <v>397</v>
      </c>
      <c r="B63" s="118"/>
      <c r="C63" s="118"/>
      <c r="D63" s="118"/>
      <c r="E63" s="118"/>
      <c r="F63" s="118"/>
      <c r="G63" s="118"/>
      <c r="H63" s="118"/>
      <c r="I63" s="124">
        <v>13111.29</v>
      </c>
      <c r="J63" s="124"/>
      <c r="K63" s="124"/>
      <c r="L63" s="124"/>
      <c r="M63" s="124"/>
      <c r="N63" s="124">
        <v>18.09</v>
      </c>
    </row>
    <row r="64" spans="1:14" ht="33.75" x14ac:dyDescent="0.2">
      <c r="A64" s="123" t="s">
        <v>398</v>
      </c>
      <c r="B64" s="118"/>
      <c r="C64" s="118"/>
      <c r="D64" s="118"/>
      <c r="E64" s="118"/>
      <c r="F64" s="118"/>
      <c r="G64" s="118"/>
      <c r="H64" s="118"/>
      <c r="I64" s="124">
        <v>566028.82999999996</v>
      </c>
      <c r="J64" s="124"/>
      <c r="K64" s="124"/>
      <c r="L64" s="124"/>
      <c r="M64" s="124"/>
      <c r="N64" s="124" t="s">
        <v>391</v>
      </c>
    </row>
    <row r="65" spans="1:20" ht="48" customHeight="1" x14ac:dyDescent="0.2">
      <c r="A65" s="123" t="s">
        <v>399</v>
      </c>
      <c r="B65" s="118"/>
      <c r="C65" s="118"/>
      <c r="D65" s="118"/>
      <c r="E65" s="118"/>
      <c r="F65" s="118"/>
      <c r="G65" s="118"/>
      <c r="H65" s="118"/>
      <c r="I65" s="124">
        <v>716026.47</v>
      </c>
      <c r="J65" s="124"/>
      <c r="K65" s="124"/>
      <c r="L65" s="124"/>
      <c r="M65" s="124"/>
      <c r="N65" s="124"/>
    </row>
    <row r="66" spans="1:20" s="133" customFormat="1" ht="20.25" customHeight="1" x14ac:dyDescent="0.2">
      <c r="A66" s="125" t="s">
        <v>398</v>
      </c>
      <c r="B66" s="106"/>
      <c r="C66" s="106"/>
      <c r="D66" s="106"/>
      <c r="E66" s="106"/>
      <c r="F66" s="106"/>
      <c r="G66" s="106"/>
      <c r="H66" s="106"/>
      <c r="I66" s="136">
        <f>I65</f>
        <v>716026.47</v>
      </c>
      <c r="J66" s="136"/>
      <c r="K66" s="136"/>
      <c r="L66" s="136"/>
      <c r="M66" s="136"/>
      <c r="N66" s="136"/>
    </row>
    <row r="67" spans="1:20" x14ac:dyDescent="0.2">
      <c r="A67" s="123" t="s">
        <v>412</v>
      </c>
      <c r="B67" s="118"/>
      <c r="C67" s="118"/>
      <c r="D67" s="118"/>
      <c r="E67" s="118"/>
      <c r="F67" s="118"/>
      <c r="G67" s="118"/>
      <c r="H67" s="118"/>
      <c r="I67" s="124">
        <v>143205.29</v>
      </c>
      <c r="J67" s="124"/>
      <c r="K67" s="124"/>
      <c r="L67" s="124"/>
      <c r="M67" s="124"/>
      <c r="N67" s="124"/>
    </row>
    <row r="68" spans="1:20" ht="45" x14ac:dyDescent="0.2">
      <c r="A68" s="125" t="s">
        <v>400</v>
      </c>
      <c r="B68" s="106"/>
      <c r="C68" s="106"/>
      <c r="D68" s="106"/>
      <c r="E68" s="106"/>
      <c r="F68" s="106"/>
      <c r="G68" s="106"/>
      <c r="H68" s="106"/>
      <c r="I68" s="126">
        <v>859231.76</v>
      </c>
      <c r="J68" s="126"/>
      <c r="K68" s="126"/>
      <c r="L68" s="126"/>
      <c r="M68" s="126"/>
      <c r="N68" s="126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ht="13.5" customHeight="1" x14ac:dyDescent="0.2">
      <c r="A71" s="165"/>
      <c r="B71" s="168" t="s">
        <v>410</v>
      </c>
      <c r="C71" s="164"/>
      <c r="D71" s="165"/>
      <c r="E71" s="166"/>
      <c r="F71" s="164"/>
      <c r="G71" s="168"/>
      <c r="H71" s="168"/>
      <c r="I71" s="168" t="s">
        <v>411</v>
      </c>
      <c r="J71" s="166"/>
      <c r="K71" s="166"/>
      <c r="L71" s="166"/>
      <c r="M71" s="166"/>
      <c r="N71" s="167"/>
      <c r="O71" s="164"/>
      <c r="P71" s="164"/>
      <c r="Q71" s="164"/>
      <c r="R71" s="164"/>
      <c r="S71" s="164"/>
      <c r="T71" s="164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65:H65"/>
    <mergeCell ref="A67:H67"/>
    <mergeCell ref="A68:H68"/>
    <mergeCell ref="J2:N2"/>
    <mergeCell ref="A4:C7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7:N47"/>
    <mergeCell ref="A49:H49"/>
    <mergeCell ref="A50:H50"/>
    <mergeCell ref="A51:N51"/>
    <mergeCell ref="A54:H54"/>
    <mergeCell ref="A40:N40"/>
    <mergeCell ref="A43:H43"/>
    <mergeCell ref="A44:H44"/>
    <mergeCell ref="A45:H45"/>
    <mergeCell ref="A46:H46"/>
    <mergeCell ref="A33:N33"/>
    <mergeCell ref="A36:H36"/>
    <mergeCell ref="A37:H37"/>
    <mergeCell ref="A38:H38"/>
    <mergeCell ref="A39:H39"/>
    <mergeCell ref="A24:N24"/>
    <mergeCell ref="A29:H29"/>
    <mergeCell ref="A30:H30"/>
    <mergeCell ref="A31:H31"/>
    <mergeCell ref="A32:H3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01" t="s">
        <v>232</v>
      </c>
      <c r="B1" s="102"/>
      <c r="C1" s="102"/>
      <c r="D1" s="102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2022-02-26T08:49:52Z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